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92.18.5\t_data\R06\16建設課\06克雪利水係\8-2-5道路除雪費\07-05市道除排雪経費\12-18_R6市委託除雪\R6 説明会\1-1.機械一覧先行通知\"/>
    </mc:Choice>
  </mc:AlternateContent>
  <xr:revisionPtr revIDLastSave="0" documentId="13_ncr:1_{35C48434-34C8-48E0-80B6-39A431B604FB}" xr6:coauthVersionLast="36" xr6:coauthVersionMax="47" xr10:uidLastSave="{00000000-0000-0000-0000-000000000000}"/>
  <bookViews>
    <workbookView xWindow="4860" yWindow="1515" windowWidth="23895" windowHeight="12690" xr2:uid="{00000000-000D-0000-FFFF-FFFF00000000}"/>
  </bookViews>
  <sheets>
    <sheet name="機械台帳" sheetId="1" r:id="rId1"/>
    <sheet name="機械台帳 (記入例)" sheetId="4" r:id="rId2"/>
    <sheet name="マスタ" sheetId="2" r:id="rId3"/>
  </sheets>
  <definedNames>
    <definedName name="_xlnm.Print_Area" localSheetId="0">機械台帳!$A$1:$P$33</definedName>
    <definedName name="_xlnm.Print_Area" localSheetId="1">'機械台帳 (記入例)'!$A$1:$O$33</definedName>
    <definedName name="機械種別">マスタ!$C$2:$C$10</definedName>
    <definedName name="松代">#REF!</definedName>
    <definedName name="松之山">#REF!</definedName>
    <definedName name="川西">#REF!</definedName>
    <definedName name="装置">マスタ!$P$2:$P$5</definedName>
    <definedName name="装置規格">マスタ!$Q$2:$Q$15</definedName>
    <definedName name="単価区分1">マスタ!$B$2:$B$4</definedName>
    <definedName name="単価区分AB">マスタ!$N$2:$N$3</definedName>
    <definedName name="地域">マスタ!$A$2:$A$6</definedName>
    <definedName name="中里">#REF!</definedName>
    <definedName name="排気ガス規制">マスタ!$M$2:$M$5</definedName>
    <definedName name="本庁">#REF!</definedName>
  </definedNames>
  <calcPr calcId="191029"/>
</workbook>
</file>

<file path=xl/calcChain.xml><?xml version="1.0" encoding="utf-8"?>
<calcChain xmlns="http://schemas.openxmlformats.org/spreadsheetml/2006/main">
  <c r="I15" i="4" l="1"/>
  <c r="J15" i="4" s="1"/>
  <c r="I20" i="4" l="1"/>
  <c r="J20" i="4" s="1"/>
  <c r="I32" i="4" l="1"/>
  <c r="J32" i="4" s="1"/>
  <c r="I31" i="4"/>
  <c r="J31" i="4" s="1"/>
  <c r="I30" i="4"/>
  <c r="J30" i="4" s="1"/>
  <c r="I29" i="4"/>
  <c r="J29" i="4" s="1"/>
  <c r="I28" i="4"/>
  <c r="J28" i="4" s="1"/>
  <c r="I27" i="4"/>
  <c r="J27" i="4" s="1"/>
  <c r="I26" i="4"/>
  <c r="J26" i="4" s="1"/>
  <c r="I25" i="4"/>
  <c r="J25" i="4" s="1"/>
  <c r="I24" i="4"/>
  <c r="J24" i="4" s="1"/>
  <c r="I23" i="4"/>
  <c r="J23" i="4" s="1"/>
  <c r="I22" i="4"/>
  <c r="J22" i="4" s="1"/>
  <c r="I21" i="4"/>
  <c r="J21" i="4" s="1"/>
  <c r="I19" i="4"/>
  <c r="J19" i="4" s="1"/>
  <c r="I18" i="4"/>
  <c r="J18" i="4" s="1"/>
  <c r="I17" i="4"/>
  <c r="J17" i="4" s="1"/>
  <c r="I16" i="4"/>
  <c r="J16" i="4" s="1"/>
  <c r="I14" i="4"/>
  <c r="J14" i="4" s="1"/>
  <c r="I13" i="4"/>
  <c r="J13" i="4" s="1"/>
  <c r="I14" i="1" l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3" i="1"/>
  <c r="J32" i="1"/>
  <c r="J22" i="1" l="1"/>
  <c r="J26" i="1"/>
  <c r="J30" i="1"/>
  <c r="J15" i="1"/>
  <c r="J16" i="1"/>
  <c r="J17" i="1"/>
  <c r="J18" i="1"/>
  <c r="J19" i="1"/>
  <c r="J20" i="1"/>
  <c r="J21" i="1"/>
  <c r="J23" i="1"/>
  <c r="J24" i="1"/>
  <c r="J25" i="1"/>
  <c r="J27" i="1"/>
  <c r="J28" i="1"/>
  <c r="J29" i="1"/>
  <c r="J31" i="1"/>
  <c r="J14" i="1" l="1"/>
  <c r="J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中島 崇夫</author>
  </authors>
  <commentList>
    <comment ref="I12" authorId="0" shapeId="0" xr:uid="{7FC8B11D-20BB-412E-A5B6-53860458308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入力しない。計算用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中島 崇夫</author>
  </authors>
  <commentList>
    <comment ref="I12" authorId="0" shapeId="0" xr:uid="{D74F5A50-7C9D-40F4-98B2-0FEC1680EFA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入力しない。計算用
</t>
        </r>
      </text>
    </comment>
  </commentList>
</comments>
</file>

<file path=xl/sharedStrings.xml><?xml version="1.0" encoding="utf-8"?>
<sst xmlns="http://schemas.openxmlformats.org/spreadsheetml/2006/main" count="257" uniqueCount="126">
  <si>
    <t>受託者</t>
  </si>
  <si>
    <t>単価区分1</t>
  </si>
  <si>
    <t>機械種別</t>
  </si>
  <si>
    <t>規格</t>
  </si>
  <si>
    <t>排気ガス規制</t>
  </si>
  <si>
    <t>単価区分AB</t>
  </si>
  <si>
    <t>助手なし</t>
  </si>
  <si>
    <t>装置</t>
  </si>
  <si>
    <t>装置規格</t>
  </si>
  <si>
    <t>登録番号</t>
  </si>
  <si>
    <t>機械呼称</t>
  </si>
  <si>
    <t>本庁</t>
  </si>
  <si>
    <t>3～4t</t>
  </si>
  <si>
    <t>Aプラウ</t>
  </si>
  <si>
    <t>60kw</t>
  </si>
  <si>
    <t>3次以上</t>
  </si>
  <si>
    <t>220kw</t>
  </si>
  <si>
    <t>13～14t</t>
  </si>
  <si>
    <t>スノーバケット</t>
  </si>
  <si>
    <t>2.4～2.6㎥</t>
  </si>
  <si>
    <t>除雪ドーザ(履帯式)</t>
  </si>
  <si>
    <t>180kw</t>
  </si>
  <si>
    <t>11t</t>
  </si>
  <si>
    <t>4～5t</t>
  </si>
  <si>
    <t>8t</t>
  </si>
  <si>
    <t>なし</t>
  </si>
  <si>
    <t>地域</t>
  </si>
  <si>
    <t>地域</t>
    <phoneticPr fontId="18"/>
  </si>
  <si>
    <t>業者</t>
    <rPh sb="0" eb="2">
      <t>ギョウシャ</t>
    </rPh>
    <phoneticPr fontId="2"/>
  </si>
  <si>
    <t>個人</t>
    <rPh sb="0" eb="2">
      <t>コジン</t>
    </rPh>
    <phoneticPr fontId="2"/>
  </si>
  <si>
    <t>貸与</t>
    <rPh sb="0" eb="2">
      <t>タイヨ</t>
    </rPh>
    <phoneticPr fontId="18"/>
  </si>
  <si>
    <t>助手なし</t>
    <phoneticPr fontId="18"/>
  </si>
  <si>
    <t>1次</t>
    <rPh sb="1" eb="2">
      <t>ジ</t>
    </rPh>
    <phoneticPr fontId="2"/>
  </si>
  <si>
    <t>2次</t>
    <rPh sb="1" eb="2">
      <t>ジ</t>
    </rPh>
    <phoneticPr fontId="2"/>
  </si>
  <si>
    <t>A</t>
    <phoneticPr fontId="18"/>
  </si>
  <si>
    <t>B</t>
    <phoneticPr fontId="18"/>
  </si>
  <si>
    <t>ロータリ除雪車</t>
    <rPh sb="4" eb="7">
      <t>ジョセツシャ</t>
    </rPh>
    <phoneticPr fontId="2"/>
  </si>
  <si>
    <t>除雪ドーザ(車輪式)</t>
    <rPh sb="0" eb="2">
      <t>ジョセツ</t>
    </rPh>
    <rPh sb="6" eb="8">
      <t>シャリン</t>
    </rPh>
    <rPh sb="8" eb="9">
      <t>シキ</t>
    </rPh>
    <phoneticPr fontId="2"/>
  </si>
  <si>
    <t>除雪グレーダ</t>
  </si>
  <si>
    <t>SAプラウ</t>
  </si>
  <si>
    <t>マルチプラウ</t>
  </si>
  <si>
    <t>小型除雪機(ﾊﾝﾄﾞｶﾞｲﾄﾞ式)ガソリン式</t>
  </si>
  <si>
    <t>小型除雪機(ﾊﾝﾄﾞｶﾞｲﾄﾞ式)</t>
  </si>
  <si>
    <t>本庁</t>
    <rPh sb="0" eb="2">
      <t>ホンチョウ</t>
    </rPh>
    <phoneticPr fontId="18"/>
  </si>
  <si>
    <t>川西</t>
    <rPh sb="0" eb="2">
      <t>カワニシ</t>
    </rPh>
    <phoneticPr fontId="18"/>
  </si>
  <si>
    <t>中里</t>
    <rPh sb="0" eb="2">
      <t>ナカサト</t>
    </rPh>
    <phoneticPr fontId="18"/>
  </si>
  <si>
    <t>松代</t>
    <rPh sb="0" eb="2">
      <t>マツダイ</t>
    </rPh>
    <phoneticPr fontId="18"/>
  </si>
  <si>
    <t>松之山</t>
    <rPh sb="0" eb="3">
      <t>マツノヤマ</t>
    </rPh>
    <phoneticPr fontId="18"/>
  </si>
  <si>
    <t>30kw</t>
  </si>
  <si>
    <t>90kw</t>
  </si>
  <si>
    <t>5～7t</t>
  </si>
  <si>
    <t>16～18t</t>
  </si>
  <si>
    <t>3.7m</t>
  </si>
  <si>
    <t>8～9t</t>
  </si>
  <si>
    <t>16t</t>
  </si>
  <si>
    <t>18～19t</t>
  </si>
  <si>
    <t>山積0.8～1.0㎥</t>
  </si>
  <si>
    <t>1.2～1.4㎥</t>
  </si>
  <si>
    <t>1.5～2.0㎥</t>
  </si>
  <si>
    <t>2.1～2.3㎥</t>
  </si>
  <si>
    <t>2.7～3.3㎥</t>
  </si>
  <si>
    <t>3.4～4.0㎥</t>
  </si>
  <si>
    <t>10t</t>
  </si>
  <si>
    <t>11～13t</t>
  </si>
  <si>
    <t>15～17t</t>
  </si>
  <si>
    <t>19～21t</t>
  </si>
  <si>
    <t>9kw</t>
  </si>
  <si>
    <t>12kw</t>
  </si>
  <si>
    <t>15kw</t>
  </si>
  <si>
    <t>22kw</t>
  </si>
  <si>
    <t>18kw</t>
  </si>
  <si>
    <t>28kw</t>
  </si>
  <si>
    <t>No</t>
    <phoneticPr fontId="18"/>
  </si>
  <si>
    <t>委託 昼</t>
    <phoneticPr fontId="18"/>
  </si>
  <si>
    <t>委託 夜</t>
    <phoneticPr fontId="18"/>
  </si>
  <si>
    <t>委託 深夜</t>
    <phoneticPr fontId="18"/>
  </si>
  <si>
    <t>借上 昼</t>
    <phoneticPr fontId="18"/>
  </si>
  <si>
    <t>借上 夜</t>
    <phoneticPr fontId="18"/>
  </si>
  <si>
    <t>借上 深夜</t>
    <phoneticPr fontId="18"/>
  </si>
  <si>
    <t>排気ガス規制</t>
    <phoneticPr fontId="18"/>
  </si>
  <si>
    <t>初度登録</t>
    <phoneticPr fontId="18"/>
  </si>
  <si>
    <t>経過年数</t>
    <rPh sb="0" eb="2">
      <t>ケイカ</t>
    </rPh>
    <rPh sb="2" eb="4">
      <t>ネンスウ</t>
    </rPh>
    <phoneticPr fontId="18"/>
  </si>
  <si>
    <t>AB判定</t>
    <rPh sb="2" eb="4">
      <t>ハンテイ</t>
    </rPh>
    <phoneticPr fontId="18"/>
  </si>
  <si>
    <t>ﾀﾞﾝﾌﾟﾄﾗｯｸ</t>
  </si>
  <si>
    <t>バックホウ</t>
  </si>
  <si>
    <t>0.75t</t>
  </si>
  <si>
    <t>2t</t>
  </si>
  <si>
    <t>4t</t>
  </si>
  <si>
    <t>6～7t</t>
  </si>
  <si>
    <t>嵩上げt</t>
  </si>
  <si>
    <t>0.08～0.11㎥</t>
  </si>
  <si>
    <t>0.13～0.16㎥</t>
  </si>
  <si>
    <t>0.28㎥</t>
  </si>
  <si>
    <t>0.45㎥</t>
  </si>
  <si>
    <t>0.5～0.6㎥</t>
  </si>
  <si>
    <t>0.8㎥</t>
  </si>
  <si>
    <t>1.0～1.1㎥</t>
  </si>
  <si>
    <t>1.4㎥</t>
  </si>
  <si>
    <t>凍結防止剤散布作業(散布装置・トラック)</t>
    <phoneticPr fontId="18"/>
  </si>
  <si>
    <t>除雪機械一覧</t>
    <rPh sb="0" eb="4">
      <t>ジョセツキカイ</t>
    </rPh>
    <rPh sb="4" eb="6">
      <t>イチラン</t>
    </rPh>
    <phoneticPr fontId="18"/>
  </si>
  <si>
    <t>※自動車車検証、道路維持作業用自動車届出確認証、任意保険証書のコピーを添付して提出。</t>
    <rPh sb="1" eb="4">
      <t>ジドウシャ</t>
    </rPh>
    <rPh sb="4" eb="7">
      <t>シャケンショウ</t>
    </rPh>
    <rPh sb="8" eb="12">
      <t>ドウロイジ</t>
    </rPh>
    <rPh sb="12" eb="14">
      <t>サギョウ</t>
    </rPh>
    <rPh sb="14" eb="15">
      <t>ヨウ</t>
    </rPh>
    <rPh sb="15" eb="18">
      <t>ジドウシャ</t>
    </rPh>
    <rPh sb="18" eb="23">
      <t>トドケデカクニンショウ</t>
    </rPh>
    <rPh sb="24" eb="28">
      <t>ニンイホケン</t>
    </rPh>
    <rPh sb="28" eb="30">
      <t>ショウショ</t>
    </rPh>
    <rPh sb="35" eb="37">
      <t>テンプ</t>
    </rPh>
    <rPh sb="39" eb="41">
      <t>テイシュツ</t>
    </rPh>
    <phoneticPr fontId="18"/>
  </si>
  <si>
    <t>※回送が必要な機械については、備考欄に記載してください。</t>
    <rPh sb="1" eb="3">
      <t>カイソウ</t>
    </rPh>
    <rPh sb="4" eb="6">
      <t>ヒツヨウ</t>
    </rPh>
    <rPh sb="7" eb="9">
      <t>キカイ</t>
    </rPh>
    <rPh sb="15" eb="18">
      <t>ビコウラン</t>
    </rPh>
    <rPh sb="19" eb="21">
      <t>キサイ</t>
    </rPh>
    <phoneticPr fontId="18"/>
  </si>
  <si>
    <t>※規格について</t>
  </si>
  <si>
    <t>　除雪ドーザ：（ｔ級）表示、プラウ種別も記載（Ａ、ＳＡ、Ｍプラウまたはバケット）</t>
    <phoneticPr fontId="18"/>
  </si>
  <si>
    <t>　ロータリ除雪車・小型除雪車・小型除雪機（ハンドガイド）・トラクタ：（kW級もしくはPS級）表示</t>
    <phoneticPr fontId="18"/>
  </si>
  <si>
    <t>　除雪グレーダ：（ｍ級）表示</t>
    <phoneticPr fontId="18"/>
  </si>
  <si>
    <t>　ダンプトラック：（ｔ積もしくは嵩上げ）表示・ロング（長尺）ダンプは嵩上げ扱いとします。</t>
    <phoneticPr fontId="18"/>
  </si>
  <si>
    <t>　バックホウ：（山積㎥）表示・バケットサイズを標準以外に変えても単価は変わりません。特殊仕様の機種は、備考欄へ記載してください。</t>
    <rPh sb="11" eb="15">
      <t>ヒョウジュンイガイ</t>
    </rPh>
    <rPh sb="16" eb="17">
      <t>カ</t>
    </rPh>
    <rPh sb="20" eb="22">
      <t>タンカ</t>
    </rPh>
    <rPh sb="23" eb="24">
      <t>カ</t>
    </rPh>
    <rPh sb="30" eb="34">
      <t>トクシュシヨウ</t>
    </rPh>
    <rPh sb="35" eb="37">
      <t>キシュ</t>
    </rPh>
    <rPh sb="39" eb="42">
      <t>ビコウラン</t>
    </rPh>
    <rPh sb="43" eb="45">
      <t>キサイ</t>
    </rPh>
    <phoneticPr fontId="18"/>
  </si>
  <si>
    <t>十日町建設工業</t>
    <rPh sb="0" eb="3">
      <t>トオカマチ</t>
    </rPh>
    <rPh sb="3" eb="5">
      <t>ケンセツ</t>
    </rPh>
    <rPh sb="5" eb="7">
      <t>コウギョウ</t>
    </rPh>
    <phoneticPr fontId="18"/>
  </si>
  <si>
    <t>長岡900る○○○○</t>
    <rPh sb="0" eb="2">
      <t>ナガオカ</t>
    </rPh>
    <phoneticPr fontId="18"/>
  </si>
  <si>
    <t>長岡△△め××××</t>
    <rPh sb="0" eb="2">
      <t>ナガオカ</t>
    </rPh>
    <phoneticPr fontId="18"/>
  </si>
  <si>
    <t>№123456</t>
    <phoneticPr fontId="18"/>
  </si>
  <si>
    <t>AB987CD</t>
    <phoneticPr fontId="18"/>
  </si>
  <si>
    <t>長岡△△め□□□□</t>
    <rPh sb="0" eb="2">
      <t>ナガオカ</t>
    </rPh>
    <phoneticPr fontId="18"/>
  </si>
  <si>
    <t>№98765</t>
    <phoneticPr fontId="18"/>
  </si>
  <si>
    <t>NR301</t>
    <phoneticPr fontId="18"/>
  </si>
  <si>
    <t>WA270-8Y</t>
    <phoneticPr fontId="18"/>
  </si>
  <si>
    <t>D20P-6</t>
    <phoneticPr fontId="18"/>
  </si>
  <si>
    <t>307B</t>
    <phoneticPr fontId="18"/>
  </si>
  <si>
    <t>○○○</t>
    <phoneticPr fontId="18"/>
  </si>
  <si>
    <t>YSR-3430</t>
    <phoneticPr fontId="18"/>
  </si>
  <si>
    <r>
      <t>除雪機械一覧</t>
    </r>
    <r>
      <rPr>
        <b/>
        <sz val="20"/>
        <color rgb="FFFF0000"/>
        <rFont val="游ゴシック"/>
        <family val="3"/>
        <charset val="128"/>
        <scheme val="minor"/>
      </rPr>
      <t>（記入例）</t>
    </r>
    <rPh sb="0" eb="4">
      <t>ジョセツキカイ</t>
    </rPh>
    <rPh sb="4" eb="6">
      <t>イチラン</t>
    </rPh>
    <rPh sb="7" eb="10">
      <t>キニュウレイ</t>
    </rPh>
    <phoneticPr fontId="18"/>
  </si>
  <si>
    <t>業者</t>
    <rPh sb="0" eb="2">
      <t>ギョウシャ</t>
    </rPh>
    <phoneticPr fontId="18"/>
  </si>
  <si>
    <t>備考</t>
    <rPh sb="0" eb="2">
      <t>ビコウ</t>
    </rPh>
    <phoneticPr fontId="18"/>
  </si>
  <si>
    <t>助手なし</t>
    <rPh sb="0" eb="2">
      <t>ジョシュ</t>
    </rPh>
    <phoneticPr fontId="18"/>
  </si>
  <si>
    <t>7～9t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</si>
</sst>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0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>
      <alignment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38" fontId="0" fillId="0" borderId="10" xfId="42" applyFont="1" applyBorder="1">
      <alignment vertical="center"/>
    </xf>
    <xf numFmtId="0" fontId="0" fillId="0" borderId="0" xfId="0">
      <alignment vertical="center"/>
    </xf>
    <xf numFmtId="57" fontId="0" fillId="0" borderId="0" xfId="0" applyNumberFormat="1">
      <alignment vertical="center"/>
    </xf>
    <xf numFmtId="57" fontId="0" fillId="0" borderId="10" xfId="0" applyNumberFormat="1" applyBorder="1">
      <alignment vertical="center"/>
    </xf>
    <xf numFmtId="0" fontId="0" fillId="0" borderId="0" xfId="0" applyNumberFormat="1">
      <alignment vertical="center"/>
    </xf>
    <xf numFmtId="0" fontId="0" fillId="33" borderId="10" xfId="0" applyFill="1" applyBorder="1" applyAlignment="1">
      <alignment vertical="center" wrapText="1"/>
    </xf>
    <xf numFmtId="57" fontId="0" fillId="33" borderId="10" xfId="0" applyNumberFormat="1" applyFill="1" applyBorder="1" applyAlignment="1">
      <alignment vertical="center" wrapText="1"/>
    </xf>
    <xf numFmtId="0" fontId="0" fillId="33" borderId="10" xfId="0" applyNumberFormat="1" applyFill="1" applyBorder="1" applyAlignment="1">
      <alignment vertical="center" wrapText="1"/>
    </xf>
    <xf numFmtId="38" fontId="0" fillId="33" borderId="10" xfId="42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0" fillId="34" borderId="10" xfId="0" applyNumberFormat="1" applyFill="1" applyBorder="1">
      <alignment vertical="center"/>
    </xf>
    <xf numFmtId="0" fontId="0" fillId="0" borderId="0" xfId="0">
      <alignment vertical="center"/>
    </xf>
    <xf numFmtId="0" fontId="20" fillId="0" borderId="0" xfId="0" applyFont="1">
      <alignment vertical="center"/>
    </xf>
    <xf numFmtId="38" fontId="20" fillId="0" borderId="0" xfId="42" applyFont="1">
      <alignment vertical="center"/>
    </xf>
    <xf numFmtId="0" fontId="20" fillId="0" borderId="11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>
      <alignment vertical="center"/>
    </xf>
    <xf numFmtId="57" fontId="0" fillId="0" borderId="0" xfId="0" applyNumberFormat="1" applyFont="1">
      <alignment vertical="center"/>
    </xf>
    <xf numFmtId="0" fontId="0" fillId="0" borderId="0" xfId="0" applyNumberFormat="1" applyFont="1">
      <alignment vertical="center"/>
    </xf>
    <xf numFmtId="0" fontId="20" fillId="0" borderId="0" xfId="0" applyFont="1" applyBorder="1" applyAlignment="1">
      <alignment vertical="center" wrapText="1"/>
    </xf>
    <xf numFmtId="0" fontId="0" fillId="0" borderId="10" xfId="0" applyBorder="1" applyAlignment="1">
      <alignment vertical="center" shrinkToFit="1"/>
    </xf>
    <xf numFmtId="0" fontId="0" fillId="0" borderId="0" xfId="0">
      <alignment vertical="center"/>
    </xf>
    <xf numFmtId="0" fontId="14" fillId="0" borderId="10" xfId="0" applyFont="1" applyBorder="1">
      <alignment vertical="center"/>
    </xf>
    <xf numFmtId="0" fontId="23" fillId="0" borderId="10" xfId="0" applyFont="1" applyBorder="1">
      <alignment vertical="center"/>
    </xf>
    <xf numFmtId="57" fontId="23" fillId="0" borderId="10" xfId="0" applyNumberFormat="1" applyFont="1" applyBorder="1">
      <alignment vertical="center"/>
    </xf>
    <xf numFmtId="0" fontId="23" fillId="34" borderId="10" xfId="0" applyNumberFormat="1" applyFont="1" applyFill="1" applyBorder="1">
      <alignment vertical="center"/>
    </xf>
    <xf numFmtId="0" fontId="23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21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 wrapText="1"/>
    </xf>
    <xf numFmtId="0" fontId="0" fillId="0" borderId="0" xfId="0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16</xdr:row>
      <xdr:rowOff>219075</xdr:rowOff>
    </xdr:from>
    <xdr:to>
      <xdr:col>15</xdr:col>
      <xdr:colOff>0</xdr:colOff>
      <xdr:row>16</xdr:row>
      <xdr:rowOff>219075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E4DED1C-19E0-47EC-9A83-54695E684333}"/>
            </a:ext>
          </a:extLst>
        </xdr:cNvPr>
        <xdr:cNvCxnSpPr/>
      </xdr:nvCxnSpPr>
      <xdr:spPr>
        <a:xfrm>
          <a:off x="114300" y="4933950"/>
          <a:ext cx="10401300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21</xdr:row>
      <xdr:rowOff>76200</xdr:rowOff>
    </xdr:from>
    <xdr:to>
      <xdr:col>4</xdr:col>
      <xdr:colOff>781050</xdr:colOff>
      <xdr:row>23</xdr:row>
      <xdr:rowOff>9524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EDBC37B8-E697-4752-9781-17C317D25CBA}"/>
            </a:ext>
          </a:extLst>
        </xdr:cNvPr>
        <xdr:cNvSpPr/>
      </xdr:nvSpPr>
      <xdr:spPr>
        <a:xfrm>
          <a:off x="714375" y="7191375"/>
          <a:ext cx="2581275" cy="733424"/>
        </a:xfrm>
        <a:prstGeom prst="wedgeRoundRectCallout">
          <a:avLst>
            <a:gd name="adj1" fmla="val -4290"/>
            <a:gd name="adj2" fmla="val -287475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rgbClr val="FF0000"/>
              </a:solidFill>
              <a:latin typeface="+mn-ea"/>
              <a:ea typeface="+mn-ea"/>
            </a:rPr>
            <a:t>使用しない機械がある場合は、赤で取り消し線を入れてください。</a:t>
          </a:r>
        </a:p>
      </xdr:txBody>
    </xdr:sp>
    <xdr:clientData/>
  </xdr:twoCellAnchor>
  <xdr:twoCellAnchor>
    <xdr:from>
      <xdr:col>4</xdr:col>
      <xdr:colOff>1219200</xdr:colOff>
      <xdr:row>21</xdr:row>
      <xdr:rowOff>66675</xdr:rowOff>
    </xdr:from>
    <xdr:to>
      <xdr:col>10</xdr:col>
      <xdr:colOff>171450</xdr:colOff>
      <xdr:row>22</xdr:row>
      <xdr:rowOff>361950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BDF695CD-7E02-4DD9-9265-0DF574C23413}"/>
            </a:ext>
          </a:extLst>
        </xdr:cNvPr>
        <xdr:cNvSpPr/>
      </xdr:nvSpPr>
      <xdr:spPr>
        <a:xfrm>
          <a:off x="3733800" y="7181850"/>
          <a:ext cx="2762250" cy="695325"/>
        </a:xfrm>
        <a:prstGeom prst="wedgeRoundRectCallout">
          <a:avLst>
            <a:gd name="adj1" fmla="val -37452"/>
            <a:gd name="adj2" fmla="val -111077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rgbClr val="FF0000"/>
              </a:solidFill>
            </a:rPr>
            <a:t>新たな機械がある場合は、朱書きで追加記載してください。</a:t>
          </a:r>
        </a:p>
      </xdr:txBody>
    </xdr:sp>
    <xdr:clientData/>
  </xdr:twoCellAnchor>
  <xdr:twoCellAnchor>
    <xdr:from>
      <xdr:col>10</xdr:col>
      <xdr:colOff>476250</xdr:colOff>
      <xdr:row>21</xdr:row>
      <xdr:rowOff>76200</xdr:rowOff>
    </xdr:from>
    <xdr:to>
      <xdr:col>14</xdr:col>
      <xdr:colOff>114300</xdr:colOff>
      <xdr:row>23</xdr:row>
      <xdr:rowOff>47625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9F463088-3A48-408E-95F1-325F4D2D4D4C}"/>
            </a:ext>
          </a:extLst>
        </xdr:cNvPr>
        <xdr:cNvSpPr/>
      </xdr:nvSpPr>
      <xdr:spPr>
        <a:xfrm>
          <a:off x="6800850" y="7191375"/>
          <a:ext cx="3009900" cy="771525"/>
        </a:xfrm>
        <a:prstGeom prst="wedgeRoundRectCallout">
          <a:avLst>
            <a:gd name="adj1" fmla="val -47226"/>
            <a:gd name="adj2" fmla="val -380348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rgbClr val="FF0000"/>
              </a:solidFill>
            </a:rPr>
            <a:t>借上で助手なしで使う場合は、備考に「助手なし」と記載してください。</a:t>
          </a:r>
          <a:endParaRPr kumimoji="1" lang="en-US" altLang="ja-JP" sz="1200">
            <a:solidFill>
              <a:srgbClr val="FF0000"/>
            </a:solidFill>
          </a:endParaRPr>
        </a:p>
        <a:p>
          <a:pPr algn="l">
            <a:lnSpc>
              <a:spcPts val="1400"/>
            </a:lnSpc>
          </a:pPr>
          <a:r>
            <a:rPr kumimoji="1" lang="en-US" altLang="ja-JP" sz="1200" b="1">
              <a:solidFill>
                <a:srgbClr val="FF0000"/>
              </a:solidFill>
            </a:rPr>
            <a:t>※</a:t>
          </a:r>
          <a:r>
            <a:rPr kumimoji="1" lang="ja-JP" altLang="en-US" sz="1200" b="1">
              <a:solidFill>
                <a:srgbClr val="FF0000"/>
              </a:solidFill>
            </a:rPr>
            <a:t>同じ機械が２行になります。</a:t>
          </a:r>
          <a:endParaRPr kumimoji="1" lang="en-US" altLang="ja-JP" sz="1200" b="1">
            <a:solidFill>
              <a:srgbClr val="FF0000"/>
            </a:solidFill>
          </a:endParaRPr>
        </a:p>
        <a:p>
          <a:pPr algn="l">
            <a:lnSpc>
              <a:spcPts val="1400"/>
            </a:lnSpc>
          </a:pPr>
          <a:endParaRPr kumimoji="1" lang="ja-JP" altLang="en-US" sz="12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2"/>
  <sheetViews>
    <sheetView tabSelected="1" view="pageBreakPreview" zoomScaleNormal="100" zoomScaleSheetLayoutView="100" workbookViewId="0">
      <selection activeCell="E13" sqref="E13"/>
    </sheetView>
  </sheetViews>
  <sheetFormatPr defaultRowHeight="18.75"/>
  <cols>
    <col min="1" max="1" width="3.875" bestFit="1" customWidth="1"/>
    <col min="2" max="2" width="7.125" bestFit="1" customWidth="1"/>
    <col min="3" max="3" width="16.125" customWidth="1"/>
    <col min="4" max="4" width="5.875" customWidth="1"/>
    <col min="5" max="5" width="22.375" customWidth="1"/>
    <col min="6" max="6" width="9.375" customWidth="1"/>
    <col min="8" max="8" width="9.25" style="6" bestFit="1" customWidth="1"/>
    <col min="9" max="9" width="5.375" style="8" hidden="1" customWidth="1"/>
    <col min="10" max="10" width="4.5" hidden="1" customWidth="1"/>
    <col min="12" max="12" width="9.125" customWidth="1"/>
    <col min="13" max="13" width="10.25" bestFit="1" customWidth="1"/>
    <col min="14" max="14" width="15.875" customWidth="1"/>
    <col min="15" max="15" width="10.5" bestFit="1" customWidth="1"/>
    <col min="16" max="16" width="10.5" style="16" customWidth="1"/>
    <col min="17" max="22" width="7.625" style="2" bestFit="1" customWidth="1"/>
  </cols>
  <sheetData>
    <row r="1" spans="1:22" s="1" customFormat="1" ht="33">
      <c r="A1" s="34" t="s">
        <v>99</v>
      </c>
      <c r="B1" s="34"/>
      <c r="C1" s="34"/>
      <c r="D1" s="34"/>
      <c r="E1" s="34"/>
      <c r="H1" s="6"/>
      <c r="I1" s="8"/>
      <c r="P1" s="16"/>
      <c r="Q1" s="2"/>
      <c r="R1" s="2"/>
      <c r="S1" s="2"/>
      <c r="T1" s="2"/>
      <c r="U1" s="2"/>
      <c r="V1" s="2"/>
    </row>
    <row r="2" spans="1:22" s="22" customFormat="1">
      <c r="A2" s="21"/>
      <c r="B2" s="21"/>
      <c r="C2" s="21"/>
      <c r="D2" s="21"/>
      <c r="E2" s="21"/>
      <c r="H2" s="23"/>
      <c r="I2" s="24"/>
      <c r="Q2" s="2"/>
      <c r="R2" s="2"/>
      <c r="S2" s="2"/>
      <c r="T2" s="2"/>
      <c r="U2" s="2"/>
      <c r="V2" s="2"/>
    </row>
    <row r="3" spans="1:22" s="17" customFormat="1">
      <c r="A3" s="35" t="s">
        <v>100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20"/>
      <c r="Q3" s="18"/>
      <c r="R3" s="18"/>
      <c r="S3" s="18"/>
      <c r="T3" s="18"/>
      <c r="U3" s="18"/>
      <c r="V3" s="18"/>
    </row>
    <row r="4" spans="1:22" s="17" customFormat="1">
      <c r="A4" s="35" t="s">
        <v>101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20"/>
      <c r="Q4" s="18"/>
      <c r="R4" s="18"/>
      <c r="S4" s="18"/>
      <c r="T4" s="18"/>
      <c r="U4" s="18"/>
      <c r="V4" s="18"/>
    </row>
    <row r="5" spans="1:22" s="17" customFormat="1">
      <c r="A5" s="35" t="s">
        <v>102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20"/>
      <c r="Q5" s="18"/>
      <c r="R5" s="18"/>
      <c r="S5" s="18"/>
      <c r="T5" s="18"/>
      <c r="U5" s="18"/>
      <c r="V5" s="18"/>
    </row>
    <row r="6" spans="1:22" s="17" customFormat="1">
      <c r="A6" s="35" t="s">
        <v>103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20"/>
      <c r="Q6" s="18"/>
      <c r="R6" s="18"/>
      <c r="S6" s="18"/>
      <c r="T6" s="18"/>
      <c r="U6" s="18"/>
      <c r="V6" s="18"/>
    </row>
    <row r="7" spans="1:22" s="17" customFormat="1">
      <c r="A7" s="35" t="s">
        <v>104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20"/>
      <c r="Q7" s="18"/>
      <c r="R7" s="18"/>
      <c r="S7" s="18"/>
      <c r="T7" s="18"/>
      <c r="U7" s="18"/>
      <c r="V7" s="18"/>
    </row>
    <row r="8" spans="1:22" s="17" customFormat="1">
      <c r="A8" s="35" t="s">
        <v>105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20"/>
      <c r="Q8" s="18"/>
      <c r="R8" s="18"/>
      <c r="S8" s="18"/>
      <c r="T8" s="18"/>
      <c r="U8" s="18"/>
      <c r="V8" s="18"/>
    </row>
    <row r="9" spans="1:22" s="17" customFormat="1">
      <c r="A9" s="35" t="s">
        <v>106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20"/>
      <c r="Q9" s="18"/>
      <c r="R9" s="18"/>
      <c r="S9" s="18"/>
      <c r="T9" s="18"/>
      <c r="U9" s="18"/>
      <c r="V9" s="18"/>
    </row>
    <row r="10" spans="1:22" s="17" customFormat="1">
      <c r="A10" s="36" t="s">
        <v>107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25"/>
      <c r="Q10" s="18"/>
      <c r="R10" s="18"/>
      <c r="S10" s="18"/>
      <c r="T10" s="18"/>
      <c r="U10" s="18"/>
      <c r="V10" s="18"/>
    </row>
    <row r="11" spans="1:22" s="17" customForma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5"/>
      <c r="Q11" s="18"/>
      <c r="R11" s="18"/>
      <c r="S11" s="18"/>
      <c r="T11" s="18"/>
      <c r="U11" s="18"/>
      <c r="V11" s="18"/>
    </row>
    <row r="12" spans="1:22" s="13" customFormat="1" ht="56.25">
      <c r="A12" s="9" t="s">
        <v>72</v>
      </c>
      <c r="B12" s="9" t="s">
        <v>27</v>
      </c>
      <c r="C12" s="9" t="s">
        <v>0</v>
      </c>
      <c r="D12" s="9" t="s">
        <v>1</v>
      </c>
      <c r="E12" s="9" t="s">
        <v>2</v>
      </c>
      <c r="F12" s="9" t="s">
        <v>3</v>
      </c>
      <c r="G12" s="9" t="s">
        <v>4</v>
      </c>
      <c r="H12" s="10" t="s">
        <v>80</v>
      </c>
      <c r="I12" s="11" t="s">
        <v>81</v>
      </c>
      <c r="J12" s="9" t="s">
        <v>5</v>
      </c>
      <c r="K12" s="9" t="s">
        <v>31</v>
      </c>
      <c r="L12" s="9" t="s">
        <v>7</v>
      </c>
      <c r="M12" s="9" t="s">
        <v>8</v>
      </c>
      <c r="N12" s="9" t="s">
        <v>9</v>
      </c>
      <c r="O12" s="9" t="s">
        <v>10</v>
      </c>
      <c r="P12" s="9" t="s">
        <v>123</v>
      </c>
      <c r="Q12" s="12" t="s">
        <v>73</v>
      </c>
      <c r="R12" s="12" t="s">
        <v>74</v>
      </c>
      <c r="S12" s="12" t="s">
        <v>75</v>
      </c>
      <c r="T12" s="12" t="s">
        <v>76</v>
      </c>
      <c r="U12" s="12" t="s">
        <v>77</v>
      </c>
      <c r="V12" s="12" t="s">
        <v>78</v>
      </c>
    </row>
    <row r="13" spans="1:22" ht="31.5" customHeight="1">
      <c r="A13" s="3">
        <v>1</v>
      </c>
      <c r="B13" s="3" t="s">
        <v>11</v>
      </c>
      <c r="C13" s="3"/>
      <c r="D13" s="3"/>
      <c r="E13" s="3"/>
      <c r="F13" s="3"/>
      <c r="G13" s="3"/>
      <c r="H13" s="7"/>
      <c r="I13" s="15" t="str">
        <f>IF(H13="","",DATEDIF(H13,DATEVALUE("2022/11/1"),"M")/12)</f>
        <v/>
      </c>
      <c r="J13" s="3" t="str">
        <f>IF(I13="","",IF(I13&gt;=INDEX(マスタ!$C$2:$L$10,MATCH(E13,機械種別,0),10),"B","A"))</f>
        <v/>
      </c>
      <c r="K13" s="3"/>
      <c r="L13" s="3"/>
      <c r="M13" s="3"/>
      <c r="N13" s="26"/>
      <c r="O13" s="26"/>
      <c r="P13" s="26"/>
      <c r="Q13" s="4"/>
      <c r="R13" s="4"/>
      <c r="S13" s="4"/>
      <c r="T13" s="4"/>
      <c r="U13" s="4"/>
      <c r="V13" s="4"/>
    </row>
    <row r="14" spans="1:22" ht="31.5" customHeight="1">
      <c r="A14" s="3">
        <v>2</v>
      </c>
      <c r="B14" s="3" t="s">
        <v>11</v>
      </c>
      <c r="C14" s="3"/>
      <c r="D14" s="3"/>
      <c r="E14" s="3"/>
      <c r="F14" s="3"/>
      <c r="G14" s="3"/>
      <c r="H14" s="7"/>
      <c r="I14" s="15" t="str">
        <f t="shared" ref="I14:I32" si="0">IF(H14="","",DATEDIF(H14,DATEVALUE("2022/11/1"),"M")/12)</f>
        <v/>
      </c>
      <c r="J14" s="3" t="str">
        <f>IF(I14="","",IF(I14&gt;=INDEX(マスタ!$C$2:$L$10,MATCH(E14,機械種別,0),10),"B","A"))</f>
        <v/>
      </c>
      <c r="K14" s="3"/>
      <c r="L14" s="3"/>
      <c r="M14" s="3"/>
      <c r="N14" s="26"/>
      <c r="O14" s="26"/>
      <c r="P14" s="26"/>
      <c r="Q14" s="4"/>
      <c r="R14" s="4"/>
      <c r="S14" s="4"/>
      <c r="T14" s="4"/>
      <c r="U14" s="4"/>
      <c r="V14" s="4"/>
    </row>
    <row r="15" spans="1:22" ht="31.5" customHeight="1">
      <c r="A15" s="3">
        <v>3</v>
      </c>
      <c r="B15" s="3" t="s">
        <v>11</v>
      </c>
      <c r="C15" s="3"/>
      <c r="D15" s="3"/>
      <c r="E15" s="3"/>
      <c r="F15" s="3"/>
      <c r="G15" s="3"/>
      <c r="H15" s="7"/>
      <c r="I15" s="15" t="str">
        <f t="shared" si="0"/>
        <v/>
      </c>
      <c r="J15" s="3" t="str">
        <f>IF(I15="","",IF(I15&gt;=INDEX(マスタ!$C$2:$L$10,MATCH(E15,機械種別,0),10),"B","A"))</f>
        <v/>
      </c>
      <c r="K15" s="3"/>
      <c r="L15" s="3"/>
      <c r="M15" s="3"/>
      <c r="N15" s="26"/>
      <c r="O15" s="26"/>
      <c r="P15" s="26"/>
      <c r="Q15" s="4"/>
      <c r="R15" s="4"/>
      <c r="S15" s="4"/>
      <c r="T15" s="4"/>
      <c r="U15" s="4"/>
      <c r="V15" s="4"/>
    </row>
    <row r="16" spans="1:22" ht="31.5" customHeight="1">
      <c r="A16" s="3">
        <v>4</v>
      </c>
      <c r="B16" s="3" t="s">
        <v>11</v>
      </c>
      <c r="C16" s="3"/>
      <c r="D16" s="3"/>
      <c r="E16" s="3"/>
      <c r="F16" s="3"/>
      <c r="G16" s="3"/>
      <c r="H16" s="7"/>
      <c r="I16" s="15" t="str">
        <f t="shared" si="0"/>
        <v/>
      </c>
      <c r="J16" s="3" t="str">
        <f>IF(I16="","",IF(I16&gt;=INDEX(マスタ!$C$2:$L$10,MATCH(E16,機械種別,0),10),"B","A"))</f>
        <v/>
      </c>
      <c r="K16" s="3"/>
      <c r="L16" s="3"/>
      <c r="M16" s="3"/>
      <c r="N16" s="26"/>
      <c r="O16" s="26"/>
      <c r="P16" s="26"/>
      <c r="Q16" s="4"/>
      <c r="R16" s="4"/>
      <c r="S16" s="4"/>
      <c r="T16" s="4"/>
      <c r="U16" s="4"/>
      <c r="V16" s="4"/>
    </row>
    <row r="17" spans="1:22" ht="31.5" customHeight="1">
      <c r="A17" s="3">
        <v>5</v>
      </c>
      <c r="B17" s="3" t="s">
        <v>11</v>
      </c>
      <c r="C17" s="3"/>
      <c r="D17" s="3"/>
      <c r="E17" s="3"/>
      <c r="F17" s="3"/>
      <c r="G17" s="3"/>
      <c r="H17" s="7"/>
      <c r="I17" s="15" t="str">
        <f t="shared" si="0"/>
        <v/>
      </c>
      <c r="J17" s="3" t="str">
        <f>IF(I17="","",IF(I17&gt;=INDEX(マスタ!$C$2:$L$10,MATCH(E17,機械種別,0),10),"B","A"))</f>
        <v/>
      </c>
      <c r="K17" s="3"/>
      <c r="L17" s="3"/>
      <c r="M17" s="3"/>
      <c r="N17" s="26"/>
      <c r="O17" s="26"/>
      <c r="P17" s="26"/>
      <c r="Q17" s="4"/>
      <c r="R17" s="4"/>
      <c r="S17" s="4"/>
      <c r="T17" s="4"/>
      <c r="U17" s="4"/>
      <c r="V17" s="4"/>
    </row>
    <row r="18" spans="1:22" ht="31.5" customHeight="1">
      <c r="A18" s="3">
        <v>6</v>
      </c>
      <c r="B18" s="3" t="s">
        <v>11</v>
      </c>
      <c r="C18" s="3"/>
      <c r="D18" s="3"/>
      <c r="E18" s="3"/>
      <c r="F18" s="3"/>
      <c r="G18" s="3"/>
      <c r="H18" s="7"/>
      <c r="I18" s="15" t="str">
        <f t="shared" si="0"/>
        <v/>
      </c>
      <c r="J18" s="3" t="str">
        <f>IF(I18="","",IF(I18&gt;=INDEX(マスタ!$C$2:$L$10,MATCH(E18,機械種別,0),10),"B","A"))</f>
        <v/>
      </c>
      <c r="K18" s="3"/>
      <c r="L18" s="3"/>
      <c r="M18" s="3"/>
      <c r="N18" s="26"/>
      <c r="O18" s="26"/>
      <c r="P18" s="26"/>
      <c r="Q18" s="4"/>
      <c r="R18" s="4"/>
      <c r="S18" s="4"/>
      <c r="T18" s="4"/>
      <c r="U18" s="4"/>
      <c r="V18" s="4"/>
    </row>
    <row r="19" spans="1:22" ht="31.5" customHeight="1">
      <c r="A19" s="3">
        <v>7</v>
      </c>
      <c r="B19" s="3" t="s">
        <v>11</v>
      </c>
      <c r="C19" s="3"/>
      <c r="D19" s="3"/>
      <c r="E19" s="3"/>
      <c r="F19" s="3"/>
      <c r="G19" s="3"/>
      <c r="H19" s="7"/>
      <c r="I19" s="15" t="str">
        <f t="shared" si="0"/>
        <v/>
      </c>
      <c r="J19" s="3" t="str">
        <f>IF(I19="","",IF(I19&gt;=INDEX(マスタ!$C$2:$L$10,MATCH(E19,機械種別,0),10),"B","A"))</f>
        <v/>
      </c>
      <c r="K19" s="3"/>
      <c r="L19" s="3"/>
      <c r="M19" s="3"/>
      <c r="N19" s="3"/>
      <c r="O19" s="3"/>
      <c r="P19" s="3"/>
      <c r="Q19" s="4"/>
      <c r="R19" s="4"/>
      <c r="S19" s="4"/>
      <c r="T19" s="4"/>
      <c r="U19" s="4"/>
      <c r="V19" s="4"/>
    </row>
    <row r="20" spans="1:22" ht="31.5" customHeight="1">
      <c r="A20" s="3">
        <v>8</v>
      </c>
      <c r="B20" s="3" t="s">
        <v>11</v>
      </c>
      <c r="C20" s="3"/>
      <c r="D20" s="3"/>
      <c r="E20" s="3"/>
      <c r="F20" s="3"/>
      <c r="G20" s="3"/>
      <c r="H20" s="7"/>
      <c r="I20" s="15" t="str">
        <f t="shared" si="0"/>
        <v/>
      </c>
      <c r="J20" s="3" t="str">
        <f>IF(I20="","",IF(I20&gt;=INDEX(マスタ!$C$2:$L$10,MATCH(E20,機械種別,0),10),"B","A"))</f>
        <v/>
      </c>
      <c r="K20" s="3"/>
      <c r="L20" s="3"/>
      <c r="M20" s="3"/>
      <c r="N20" s="3"/>
      <c r="O20" s="3"/>
      <c r="P20" s="3"/>
      <c r="Q20" s="4"/>
      <c r="R20" s="4"/>
      <c r="S20" s="4"/>
      <c r="T20" s="4"/>
      <c r="U20" s="4"/>
      <c r="V20" s="4"/>
    </row>
    <row r="21" spans="1:22" ht="31.5" customHeight="1">
      <c r="A21" s="3">
        <v>9</v>
      </c>
      <c r="B21" s="3" t="s">
        <v>11</v>
      </c>
      <c r="C21" s="3"/>
      <c r="D21" s="3"/>
      <c r="E21" s="3"/>
      <c r="F21" s="3"/>
      <c r="G21" s="3"/>
      <c r="H21" s="7"/>
      <c r="I21" s="15" t="str">
        <f t="shared" si="0"/>
        <v/>
      </c>
      <c r="J21" s="3" t="str">
        <f>IF(I21="","",IF(I21&gt;=INDEX(マスタ!$C$2:$L$10,MATCH(E21,機械種別,0),10),"B","A"))</f>
        <v/>
      </c>
      <c r="K21" s="3"/>
      <c r="L21" s="3"/>
      <c r="M21" s="3"/>
      <c r="N21" s="3"/>
      <c r="O21" s="3"/>
      <c r="P21" s="3"/>
      <c r="Q21" s="4"/>
      <c r="R21" s="4"/>
      <c r="S21" s="4"/>
      <c r="T21" s="4"/>
      <c r="U21" s="4"/>
      <c r="V21" s="4"/>
    </row>
    <row r="22" spans="1:22" ht="31.5" customHeight="1">
      <c r="A22" s="3">
        <v>10</v>
      </c>
      <c r="B22" s="3" t="s">
        <v>11</v>
      </c>
      <c r="C22" s="3"/>
      <c r="D22" s="3"/>
      <c r="E22" s="3"/>
      <c r="F22" s="3"/>
      <c r="G22" s="3"/>
      <c r="H22" s="7"/>
      <c r="I22" s="15" t="str">
        <f t="shared" si="0"/>
        <v/>
      </c>
      <c r="J22" s="3" t="str">
        <f>IF(I22="","",IF(I22&gt;=INDEX(マスタ!$C$2:$L$10,MATCH(E22,機械種別,0),10),"B","A"))</f>
        <v/>
      </c>
      <c r="K22" s="3"/>
      <c r="L22" s="3"/>
      <c r="M22" s="3"/>
      <c r="N22" s="3"/>
      <c r="O22" s="3"/>
      <c r="P22" s="3"/>
      <c r="Q22" s="4"/>
      <c r="R22" s="4"/>
      <c r="S22" s="4"/>
      <c r="T22" s="4"/>
      <c r="U22" s="4"/>
      <c r="V22" s="4"/>
    </row>
    <row r="23" spans="1:22" ht="31.5" customHeight="1">
      <c r="A23" s="3">
        <v>11</v>
      </c>
      <c r="B23" s="3" t="s">
        <v>11</v>
      </c>
      <c r="C23" s="3"/>
      <c r="D23" s="3"/>
      <c r="E23" s="3"/>
      <c r="F23" s="3"/>
      <c r="G23" s="3"/>
      <c r="H23" s="7"/>
      <c r="I23" s="15" t="str">
        <f t="shared" si="0"/>
        <v/>
      </c>
      <c r="J23" s="3" t="str">
        <f>IF(I23="","",IF(I23&gt;=INDEX(マスタ!$C$2:$L$10,MATCH(E23,機械種別,0),10),"B","A"))</f>
        <v/>
      </c>
      <c r="K23" s="3"/>
      <c r="L23" s="3"/>
      <c r="M23" s="3"/>
      <c r="N23" s="3"/>
      <c r="O23" s="3"/>
      <c r="P23" s="3"/>
      <c r="Q23" s="4"/>
      <c r="R23" s="4"/>
      <c r="S23" s="4"/>
      <c r="T23" s="4"/>
      <c r="U23" s="4"/>
      <c r="V23" s="4"/>
    </row>
    <row r="24" spans="1:22" ht="31.5" customHeight="1">
      <c r="A24" s="3">
        <v>12</v>
      </c>
      <c r="B24" s="3" t="s">
        <v>11</v>
      </c>
      <c r="C24" s="3"/>
      <c r="D24" s="3"/>
      <c r="E24" s="3"/>
      <c r="F24" s="3"/>
      <c r="G24" s="3"/>
      <c r="H24" s="7"/>
      <c r="I24" s="15" t="str">
        <f t="shared" si="0"/>
        <v/>
      </c>
      <c r="J24" s="3" t="str">
        <f>IF(I24="","",IF(I24&gt;=INDEX(マスタ!$C$2:$L$10,MATCH(E24,機械種別,0),10),"B","A"))</f>
        <v/>
      </c>
      <c r="K24" s="3"/>
      <c r="L24" s="3"/>
      <c r="M24" s="3"/>
      <c r="N24" s="3"/>
      <c r="O24" s="3"/>
      <c r="P24" s="3"/>
      <c r="Q24" s="4"/>
      <c r="R24" s="4"/>
      <c r="S24" s="4"/>
      <c r="T24" s="4"/>
      <c r="U24" s="4"/>
      <c r="V24" s="4"/>
    </row>
    <row r="25" spans="1:22" ht="31.5" customHeight="1">
      <c r="A25" s="3">
        <v>13</v>
      </c>
      <c r="B25" s="3" t="s">
        <v>11</v>
      </c>
      <c r="C25" s="3"/>
      <c r="D25" s="3"/>
      <c r="E25" s="3"/>
      <c r="F25" s="3"/>
      <c r="G25" s="3"/>
      <c r="H25" s="7"/>
      <c r="I25" s="15" t="str">
        <f t="shared" si="0"/>
        <v/>
      </c>
      <c r="J25" s="3" t="str">
        <f>IF(I25="","",IF(I25&gt;=INDEX(マスタ!$C$2:$L$10,MATCH(E25,機械種別,0),10),"B","A"))</f>
        <v/>
      </c>
      <c r="K25" s="3"/>
      <c r="L25" s="3"/>
      <c r="M25" s="3"/>
      <c r="N25" s="3"/>
      <c r="O25" s="3"/>
      <c r="P25" s="3"/>
      <c r="Q25" s="4"/>
      <c r="R25" s="4"/>
      <c r="S25" s="4"/>
      <c r="T25" s="4"/>
      <c r="U25" s="4"/>
      <c r="V25" s="4"/>
    </row>
    <row r="26" spans="1:22" ht="31.5" customHeight="1">
      <c r="A26" s="3">
        <v>14</v>
      </c>
      <c r="B26" s="3" t="s">
        <v>11</v>
      </c>
      <c r="C26" s="3"/>
      <c r="D26" s="3"/>
      <c r="E26" s="3"/>
      <c r="F26" s="3"/>
      <c r="G26" s="3"/>
      <c r="H26" s="7"/>
      <c r="I26" s="15" t="str">
        <f t="shared" si="0"/>
        <v/>
      </c>
      <c r="J26" s="3" t="str">
        <f>IF(I26="","",IF(I26&gt;=INDEX(マスタ!$C$2:$L$10,MATCH(E26,機械種別,0),10),"B","A"))</f>
        <v/>
      </c>
      <c r="K26" s="3"/>
      <c r="L26" s="3"/>
      <c r="M26" s="3"/>
      <c r="N26" s="3"/>
      <c r="O26" s="3"/>
      <c r="P26" s="3"/>
      <c r="Q26" s="4"/>
      <c r="R26" s="4"/>
      <c r="S26" s="4"/>
      <c r="T26" s="4"/>
      <c r="U26" s="4"/>
      <c r="V26" s="4"/>
    </row>
    <row r="27" spans="1:22" ht="31.5" customHeight="1">
      <c r="A27" s="3">
        <v>15</v>
      </c>
      <c r="B27" s="3" t="s">
        <v>11</v>
      </c>
      <c r="C27" s="3"/>
      <c r="D27" s="3"/>
      <c r="E27" s="3"/>
      <c r="F27" s="3"/>
      <c r="G27" s="3"/>
      <c r="H27" s="7"/>
      <c r="I27" s="15" t="str">
        <f t="shared" si="0"/>
        <v/>
      </c>
      <c r="J27" s="3" t="str">
        <f>IF(I27="","",IF(I27&gt;=INDEX(マスタ!$C$2:$L$10,MATCH(E27,機械種別,0),10),"B","A"))</f>
        <v/>
      </c>
      <c r="K27" s="3"/>
      <c r="L27" s="3"/>
      <c r="M27" s="3"/>
      <c r="N27" s="3"/>
      <c r="O27" s="3"/>
      <c r="P27" s="3"/>
      <c r="Q27" s="4"/>
      <c r="R27" s="4"/>
      <c r="S27" s="4"/>
      <c r="T27" s="4"/>
      <c r="U27" s="4"/>
      <c r="V27" s="4"/>
    </row>
    <row r="28" spans="1:22" ht="31.5" customHeight="1">
      <c r="A28" s="3">
        <v>16</v>
      </c>
      <c r="B28" s="3" t="s">
        <v>11</v>
      </c>
      <c r="C28" s="3"/>
      <c r="D28" s="3"/>
      <c r="E28" s="3"/>
      <c r="F28" s="3"/>
      <c r="G28" s="3"/>
      <c r="H28" s="7"/>
      <c r="I28" s="15" t="str">
        <f t="shared" si="0"/>
        <v/>
      </c>
      <c r="J28" s="3" t="str">
        <f>IF(I28="","",IF(I28&gt;=INDEX(マスタ!$C$2:$L$10,MATCH(E28,機械種別,0),10),"B","A"))</f>
        <v/>
      </c>
      <c r="K28" s="3"/>
      <c r="L28" s="3"/>
      <c r="M28" s="3"/>
      <c r="N28" s="3"/>
      <c r="O28" s="3"/>
      <c r="P28" s="3"/>
      <c r="Q28" s="4"/>
      <c r="R28" s="4"/>
      <c r="S28" s="4"/>
      <c r="T28" s="4"/>
      <c r="U28" s="4"/>
      <c r="V28" s="4"/>
    </row>
    <row r="29" spans="1:22" ht="31.5" customHeight="1">
      <c r="A29" s="3">
        <v>17</v>
      </c>
      <c r="B29" s="3" t="s">
        <v>11</v>
      </c>
      <c r="C29" s="3"/>
      <c r="D29" s="3"/>
      <c r="E29" s="3"/>
      <c r="F29" s="3"/>
      <c r="G29" s="3"/>
      <c r="H29" s="7"/>
      <c r="I29" s="15" t="str">
        <f t="shared" si="0"/>
        <v/>
      </c>
      <c r="J29" s="3" t="str">
        <f>IF(I29="","",IF(I29&gt;=INDEX(マスタ!$C$2:$L$10,MATCH(E29,機械種別,0),10),"B","A"))</f>
        <v/>
      </c>
      <c r="K29" s="3"/>
      <c r="L29" s="3"/>
      <c r="M29" s="3"/>
      <c r="N29" s="3"/>
      <c r="O29" s="3"/>
      <c r="P29" s="3"/>
      <c r="Q29" s="4"/>
      <c r="R29" s="4"/>
      <c r="S29" s="4"/>
      <c r="T29" s="4"/>
      <c r="U29" s="4"/>
      <c r="V29" s="4"/>
    </row>
    <row r="30" spans="1:22" ht="31.5" customHeight="1">
      <c r="A30" s="3">
        <v>18</v>
      </c>
      <c r="B30" s="3" t="s">
        <v>11</v>
      </c>
      <c r="C30" s="3"/>
      <c r="D30" s="3"/>
      <c r="E30" s="3"/>
      <c r="F30" s="3"/>
      <c r="G30" s="3"/>
      <c r="H30" s="7"/>
      <c r="I30" s="15" t="str">
        <f t="shared" si="0"/>
        <v/>
      </c>
      <c r="J30" s="3" t="str">
        <f>IF(I30="","",IF(I30&gt;=INDEX(マスタ!$C$2:$L$10,MATCH(E30,機械種別,0),10),"B","A"))</f>
        <v/>
      </c>
      <c r="K30" s="3"/>
      <c r="L30" s="3"/>
      <c r="M30" s="3"/>
      <c r="N30" s="3"/>
      <c r="O30" s="3"/>
      <c r="P30" s="3"/>
      <c r="Q30" s="4"/>
      <c r="R30" s="4"/>
      <c r="S30" s="4"/>
      <c r="T30" s="4"/>
      <c r="U30" s="4"/>
      <c r="V30" s="4"/>
    </row>
    <row r="31" spans="1:22" ht="31.5" customHeight="1">
      <c r="A31" s="3">
        <v>19</v>
      </c>
      <c r="B31" s="3" t="s">
        <v>11</v>
      </c>
      <c r="C31" s="3"/>
      <c r="D31" s="3"/>
      <c r="E31" s="3"/>
      <c r="F31" s="3"/>
      <c r="G31" s="3"/>
      <c r="H31" s="7"/>
      <c r="I31" s="15" t="str">
        <f t="shared" si="0"/>
        <v/>
      </c>
      <c r="J31" s="3" t="str">
        <f>IF(I31="","",IF(I31&gt;=INDEX(マスタ!$C$2:$L$10,MATCH(E31,機械種別,0),10),"B","A"))</f>
        <v/>
      </c>
      <c r="K31" s="3"/>
      <c r="L31" s="3"/>
      <c r="M31" s="3"/>
      <c r="N31" s="3"/>
      <c r="O31" s="3"/>
      <c r="P31" s="3"/>
      <c r="Q31" s="4"/>
      <c r="R31" s="4"/>
      <c r="S31" s="4"/>
      <c r="T31" s="4"/>
      <c r="U31" s="4"/>
      <c r="V31" s="4"/>
    </row>
    <row r="32" spans="1:22" ht="31.5" customHeight="1">
      <c r="A32" s="3">
        <v>20</v>
      </c>
      <c r="B32" s="3" t="s">
        <v>11</v>
      </c>
      <c r="C32" s="3"/>
      <c r="D32" s="3"/>
      <c r="E32" s="3"/>
      <c r="F32" s="3"/>
      <c r="G32" s="3"/>
      <c r="H32" s="7"/>
      <c r="I32" s="15" t="str">
        <f t="shared" si="0"/>
        <v/>
      </c>
      <c r="J32" s="3" t="str">
        <f>IF(I32="","",IF(I32&gt;=INDEX(マスタ!$C$2:$L$10,MATCH(E32,機械種別,0),10),"B","A"))</f>
        <v/>
      </c>
      <c r="K32" s="3"/>
      <c r="L32" s="3"/>
      <c r="M32" s="3"/>
      <c r="N32" s="3"/>
      <c r="O32" s="3"/>
      <c r="P32" s="3"/>
      <c r="Q32" s="4"/>
      <c r="R32" s="4"/>
      <c r="S32" s="4"/>
      <c r="T32" s="4"/>
      <c r="U32" s="4"/>
      <c r="V32" s="4"/>
    </row>
  </sheetData>
  <mergeCells count="9">
    <mergeCell ref="A1:E1"/>
    <mergeCell ref="A3:O3"/>
    <mergeCell ref="A4:O4"/>
    <mergeCell ref="A10:O10"/>
    <mergeCell ref="A9:O9"/>
    <mergeCell ref="A8:O8"/>
    <mergeCell ref="A7:O7"/>
    <mergeCell ref="A6:O6"/>
    <mergeCell ref="A5:O5"/>
  </mergeCells>
  <phoneticPr fontId="18"/>
  <dataValidations count="8">
    <dataValidation type="list" allowBlank="1" showInputMessage="1" showErrorMessage="1" sqref="B12:B1048576" xr:uid="{1DA7D048-AE66-40DA-9F08-406BF4CBF452}">
      <formula1>地域</formula1>
    </dataValidation>
    <dataValidation type="list" allowBlank="1" showInputMessage="1" showErrorMessage="1" sqref="D12:D1048576" xr:uid="{415160AB-A46C-45FE-B440-7BD0007492F7}">
      <formula1>単価区分1</formula1>
    </dataValidation>
    <dataValidation type="list" allowBlank="1" showInputMessage="1" showErrorMessage="1" sqref="K1:K2 K12:K1048576" xr:uid="{5929CD0C-44F6-4E54-B864-0ACAF561CD82}">
      <formula1>"助手なし"</formula1>
    </dataValidation>
    <dataValidation type="list" allowBlank="1" showInputMessage="1" showErrorMessage="1" sqref="M1:M2 M12:M1048576" xr:uid="{87B1FC98-AF51-4B1E-BC8C-43AA0232EE0A}">
      <formula1>装置規格</formula1>
    </dataValidation>
    <dataValidation type="list" allowBlank="1" showInputMessage="1" showErrorMessage="1" sqref="L1:L2 L12:L1048576" xr:uid="{0ADC9886-7F9D-420F-8D6E-051F17093636}">
      <formula1>装置</formula1>
    </dataValidation>
    <dataValidation type="list" allowBlank="1" showInputMessage="1" showErrorMessage="1" sqref="G1:G2 G12:G1048576" xr:uid="{F372FF41-AD70-4921-8A9D-DEF59A45107E}">
      <formula1>排気ガス規制</formula1>
    </dataValidation>
    <dataValidation type="list" allowBlank="1" showInputMessage="1" showErrorMessage="1" sqref="E12:E1048576" xr:uid="{09C935F1-6510-4F39-B3A4-292DFF3FAD48}">
      <formula1>機械種別</formula1>
    </dataValidation>
    <dataValidation type="list" allowBlank="1" showInputMessage="1" sqref="C12:C1048576" xr:uid="{4412211C-E1BA-48AD-B923-5B33BA096AC9}">
      <formula1>INDIRECT($B12)</formula1>
    </dataValidation>
  </dataValidations>
  <pageMargins left="0.39370078740157483" right="0.39370078740157483" top="0.74803149606299213" bottom="0.74803149606299213" header="0.31496062992125984" footer="0.31496062992125984"/>
  <pageSetup paperSize="9" scale="5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337369D-397A-41F6-A06E-FDBF5A780020}">
          <x14:formula1>
            <xm:f>OFFSET(マスタ!$C$2,MATCH(E1,機械種別,0)-1,1,1,7)</xm:f>
          </x14:formula1>
          <xm:sqref>F1:F2 F12:F1048576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94C1-24CC-4472-A746-1855EC3DFD70}">
  <sheetPr>
    <pageSetUpPr fitToPage="1"/>
  </sheetPr>
  <dimension ref="A1:U32"/>
  <sheetViews>
    <sheetView view="pageBreakPreview" topLeftCell="A13" zoomScaleNormal="100" zoomScaleSheetLayoutView="100" workbookViewId="0">
      <selection activeCell="K25" sqref="K25"/>
    </sheetView>
  </sheetViews>
  <sheetFormatPr defaultRowHeight="18.75"/>
  <cols>
    <col min="1" max="1" width="3.875" style="14" bestFit="1" customWidth="1"/>
    <col min="2" max="2" width="7.125" style="14" bestFit="1" customWidth="1"/>
    <col min="3" max="3" width="16.125" style="14" customWidth="1"/>
    <col min="4" max="4" width="5.875" style="14" customWidth="1"/>
    <col min="5" max="5" width="22.375" style="14" customWidth="1"/>
    <col min="6" max="6" width="9.375" style="14" customWidth="1"/>
    <col min="7" max="7" width="9" style="14"/>
    <col min="8" max="8" width="9.25" style="6" bestFit="1" customWidth="1"/>
    <col min="9" max="9" width="5.375" style="8" hidden="1" customWidth="1"/>
    <col min="10" max="10" width="4.5" style="14" hidden="1" customWidth="1"/>
    <col min="11" max="11" width="9" style="14"/>
    <col min="12" max="12" width="9.125" style="14" customWidth="1"/>
    <col min="13" max="13" width="10.25" style="14" bestFit="1" customWidth="1"/>
    <col min="14" max="14" width="15.875" style="14" customWidth="1"/>
    <col min="15" max="15" width="10.5" style="14" bestFit="1" customWidth="1"/>
    <col min="16" max="21" width="7.625" style="2" bestFit="1" customWidth="1"/>
    <col min="22" max="16384" width="9" style="14"/>
  </cols>
  <sheetData>
    <row r="1" spans="1:21" ht="33">
      <c r="A1" s="34" t="s">
        <v>121</v>
      </c>
      <c r="B1" s="34"/>
      <c r="C1" s="34"/>
      <c r="D1" s="34"/>
      <c r="E1" s="34"/>
    </row>
    <row r="2" spans="1:21" s="22" customFormat="1">
      <c r="A2" s="21"/>
      <c r="B2" s="21"/>
      <c r="C2" s="21"/>
      <c r="D2" s="21"/>
      <c r="E2" s="21"/>
      <c r="H2" s="23"/>
      <c r="I2" s="24"/>
      <c r="P2" s="2"/>
      <c r="Q2" s="2"/>
      <c r="R2" s="2"/>
      <c r="S2" s="2"/>
      <c r="T2" s="2"/>
      <c r="U2" s="2"/>
    </row>
    <row r="3" spans="1:21" s="17" customFormat="1">
      <c r="A3" s="35" t="s">
        <v>100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18"/>
      <c r="Q3" s="18"/>
      <c r="R3" s="18"/>
      <c r="S3" s="18"/>
      <c r="T3" s="18"/>
      <c r="U3" s="18"/>
    </row>
    <row r="4" spans="1:21" s="17" customFormat="1">
      <c r="A4" s="35" t="s">
        <v>101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18"/>
      <c r="Q4" s="18"/>
      <c r="R4" s="18"/>
      <c r="S4" s="18"/>
      <c r="T4" s="18"/>
      <c r="U4" s="18"/>
    </row>
    <row r="5" spans="1:21" s="17" customFormat="1">
      <c r="A5" s="35" t="s">
        <v>102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18"/>
      <c r="Q5" s="18"/>
      <c r="R5" s="18"/>
      <c r="S5" s="18"/>
      <c r="T5" s="18"/>
      <c r="U5" s="18"/>
    </row>
    <row r="6" spans="1:21" s="17" customFormat="1">
      <c r="A6" s="35" t="s">
        <v>103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18"/>
      <c r="Q6" s="18"/>
      <c r="R6" s="18"/>
      <c r="S6" s="18"/>
      <c r="T6" s="18"/>
      <c r="U6" s="18"/>
    </row>
    <row r="7" spans="1:21" s="17" customFormat="1">
      <c r="A7" s="35" t="s">
        <v>104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18"/>
      <c r="Q7" s="18"/>
      <c r="R7" s="18"/>
      <c r="S7" s="18"/>
      <c r="T7" s="18"/>
      <c r="U7" s="18"/>
    </row>
    <row r="8" spans="1:21" s="17" customFormat="1">
      <c r="A8" s="35" t="s">
        <v>105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18"/>
      <c r="Q8" s="18"/>
      <c r="R8" s="18"/>
      <c r="S8" s="18"/>
      <c r="T8" s="18"/>
      <c r="U8" s="18"/>
    </row>
    <row r="9" spans="1:21" s="17" customFormat="1">
      <c r="A9" s="35" t="s">
        <v>106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18"/>
      <c r="Q9" s="18"/>
      <c r="R9" s="18"/>
      <c r="S9" s="18"/>
      <c r="T9" s="18"/>
      <c r="U9" s="18"/>
    </row>
    <row r="10" spans="1:21" s="17" customFormat="1">
      <c r="A10" s="36" t="s">
        <v>107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18"/>
      <c r="Q10" s="18"/>
      <c r="R10" s="18"/>
      <c r="S10" s="18"/>
      <c r="T10" s="18"/>
      <c r="U10" s="18"/>
    </row>
    <row r="11" spans="1:21" s="17" customForma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8"/>
      <c r="Q11" s="18"/>
      <c r="R11" s="18"/>
      <c r="S11" s="18"/>
      <c r="T11" s="18"/>
      <c r="U11" s="18"/>
    </row>
    <row r="12" spans="1:21" s="13" customFormat="1" ht="56.25">
      <c r="A12" s="9" t="s">
        <v>72</v>
      </c>
      <c r="B12" s="9" t="s">
        <v>27</v>
      </c>
      <c r="C12" s="9" t="s">
        <v>0</v>
      </c>
      <c r="D12" s="9" t="s">
        <v>1</v>
      </c>
      <c r="E12" s="9" t="s">
        <v>2</v>
      </c>
      <c r="F12" s="9" t="s">
        <v>3</v>
      </c>
      <c r="G12" s="9" t="s">
        <v>4</v>
      </c>
      <c r="H12" s="10" t="s">
        <v>80</v>
      </c>
      <c r="I12" s="11" t="s">
        <v>81</v>
      </c>
      <c r="J12" s="9" t="s">
        <v>5</v>
      </c>
      <c r="K12" s="9" t="s">
        <v>31</v>
      </c>
      <c r="L12" s="9" t="s">
        <v>7</v>
      </c>
      <c r="M12" s="9" t="s">
        <v>8</v>
      </c>
      <c r="N12" s="9" t="s">
        <v>9</v>
      </c>
      <c r="O12" s="9" t="s">
        <v>10</v>
      </c>
      <c r="P12" s="12" t="s">
        <v>73</v>
      </c>
      <c r="Q12" s="12" t="s">
        <v>74</v>
      </c>
      <c r="R12" s="12" t="s">
        <v>75</v>
      </c>
      <c r="S12" s="12" t="s">
        <v>76</v>
      </c>
      <c r="T12" s="12" t="s">
        <v>77</v>
      </c>
      <c r="U12" s="12" t="s">
        <v>78</v>
      </c>
    </row>
    <row r="13" spans="1:21" ht="31.5" customHeight="1">
      <c r="A13" s="3">
        <v>1</v>
      </c>
      <c r="B13" s="3" t="s">
        <v>11</v>
      </c>
      <c r="C13" s="3" t="s">
        <v>108</v>
      </c>
      <c r="D13" s="3" t="s">
        <v>30</v>
      </c>
      <c r="E13" s="3" t="s">
        <v>36</v>
      </c>
      <c r="F13" s="3" t="s">
        <v>16</v>
      </c>
      <c r="G13" s="3" t="s">
        <v>15</v>
      </c>
      <c r="H13" s="7">
        <v>40118</v>
      </c>
      <c r="I13" s="15">
        <f>IF(H13="","",DATEDIF(H13,DATEVALUE("2022/11/1"),"M")/12)</f>
        <v>13</v>
      </c>
      <c r="J13" s="3" t="str">
        <f>IF(I13="","",IF(I13&gt;=INDEX(マスタ!$C$2:$L$10,MATCH(E13,機械種別,0),10),"B","A"))</f>
        <v>A</v>
      </c>
      <c r="K13" s="3"/>
      <c r="L13" s="3"/>
      <c r="M13" s="3"/>
      <c r="N13" s="26" t="s">
        <v>109</v>
      </c>
      <c r="O13" s="26" t="s">
        <v>115</v>
      </c>
      <c r="P13" s="4"/>
      <c r="Q13" s="4"/>
      <c r="R13" s="4"/>
      <c r="S13" s="4"/>
      <c r="T13" s="4"/>
      <c r="U13" s="4"/>
    </row>
    <row r="14" spans="1:21" ht="31.5" customHeight="1">
      <c r="A14" s="3">
        <v>2</v>
      </c>
      <c r="B14" s="3" t="s">
        <v>11</v>
      </c>
      <c r="C14" s="3" t="s">
        <v>108</v>
      </c>
      <c r="D14" s="3" t="s">
        <v>28</v>
      </c>
      <c r="E14" s="3" t="s">
        <v>37</v>
      </c>
      <c r="F14" s="3" t="s">
        <v>17</v>
      </c>
      <c r="G14" s="3" t="s">
        <v>15</v>
      </c>
      <c r="H14" s="7">
        <v>43040</v>
      </c>
      <c r="I14" s="15">
        <f>IF(H14="","",DATEDIF(H14,DATEVALUE("2022/11/1"),"M")/12)</f>
        <v>5</v>
      </c>
      <c r="J14" s="3" t="str">
        <f>IF(I14="","",IF(I14&gt;=INDEX(マスタ!$C$2:$L$10,MATCH(E14,機械種別,0),10),"B","A"))</f>
        <v>A</v>
      </c>
      <c r="K14" s="3"/>
      <c r="L14" s="3" t="s">
        <v>39</v>
      </c>
      <c r="M14" s="3" t="s">
        <v>17</v>
      </c>
      <c r="N14" s="26" t="s">
        <v>110</v>
      </c>
      <c r="O14" s="26" t="s">
        <v>116</v>
      </c>
      <c r="P14" s="4"/>
      <c r="Q14" s="4"/>
      <c r="R14" s="4"/>
      <c r="S14" s="4"/>
      <c r="T14" s="4"/>
      <c r="U14" s="4"/>
    </row>
    <row r="15" spans="1:21" s="27" customFormat="1" ht="31.5" customHeight="1">
      <c r="A15" s="3">
        <v>3</v>
      </c>
      <c r="B15" s="3" t="s">
        <v>11</v>
      </c>
      <c r="C15" s="3" t="s">
        <v>108</v>
      </c>
      <c r="D15" s="3" t="s">
        <v>28</v>
      </c>
      <c r="E15" s="3" t="s">
        <v>37</v>
      </c>
      <c r="F15" s="3" t="s">
        <v>17</v>
      </c>
      <c r="G15" s="3" t="s">
        <v>15</v>
      </c>
      <c r="H15" s="7">
        <v>43040</v>
      </c>
      <c r="I15" s="15">
        <f>IF(H15="","",DATEDIF(H15,DATEVALUE("2022/11/1"),"M")/12)</f>
        <v>5</v>
      </c>
      <c r="J15" s="3" t="str">
        <f>IF(I15="","",IF(I15&gt;=INDEX(マスタ!$C$2:$L$10,MATCH(E15,機械種別,0),10),"B","A"))</f>
        <v>A</v>
      </c>
      <c r="K15" s="28" t="s">
        <v>124</v>
      </c>
      <c r="L15" s="3" t="s">
        <v>39</v>
      </c>
      <c r="M15" s="3" t="s">
        <v>17</v>
      </c>
      <c r="N15" s="26" t="s">
        <v>110</v>
      </c>
      <c r="O15" s="26" t="s">
        <v>116</v>
      </c>
      <c r="P15" s="4"/>
      <c r="Q15" s="4"/>
      <c r="R15" s="4"/>
      <c r="S15" s="4"/>
      <c r="T15" s="4"/>
      <c r="U15" s="4"/>
    </row>
    <row r="16" spans="1:21" ht="31.5" customHeight="1">
      <c r="A16" s="3">
        <v>4</v>
      </c>
      <c r="B16" s="3" t="s">
        <v>11</v>
      </c>
      <c r="C16" s="3" t="s">
        <v>108</v>
      </c>
      <c r="D16" s="3" t="s">
        <v>28</v>
      </c>
      <c r="E16" s="3" t="s">
        <v>20</v>
      </c>
      <c r="F16" s="3" t="s">
        <v>23</v>
      </c>
      <c r="G16" s="3" t="s">
        <v>25</v>
      </c>
      <c r="H16" s="7">
        <v>33147</v>
      </c>
      <c r="I16" s="15">
        <f t="shared" ref="I16:I32" si="0">IF(H16="","",DATEDIF(H16,DATEVALUE("2022/11/1"),"M")/12)</f>
        <v>32.083333333333336</v>
      </c>
      <c r="J16" s="3" t="str">
        <f>IF(I16="","",IF(I16&gt;=INDEX(マスタ!$C$2:$L$10,MATCH(E16,機械種別,0),10),"B","A"))</f>
        <v>B</v>
      </c>
      <c r="K16" s="3" t="s">
        <v>6</v>
      </c>
      <c r="L16" s="3"/>
      <c r="M16" s="3"/>
      <c r="N16" s="26" t="s">
        <v>111</v>
      </c>
      <c r="O16" s="26" t="s">
        <v>117</v>
      </c>
      <c r="P16" s="4"/>
      <c r="Q16" s="4"/>
      <c r="R16" s="4"/>
      <c r="S16" s="4"/>
      <c r="T16" s="4"/>
      <c r="U16" s="4"/>
    </row>
    <row r="17" spans="1:21" ht="31.5" customHeight="1">
      <c r="A17" s="3">
        <v>5</v>
      </c>
      <c r="B17" s="3" t="s">
        <v>11</v>
      </c>
      <c r="C17" s="3" t="s">
        <v>108</v>
      </c>
      <c r="D17" s="3" t="s">
        <v>28</v>
      </c>
      <c r="E17" s="3" t="s">
        <v>42</v>
      </c>
      <c r="F17" s="3" t="s">
        <v>71</v>
      </c>
      <c r="G17" s="3"/>
      <c r="H17" s="7">
        <v>38261</v>
      </c>
      <c r="I17" s="15">
        <f t="shared" si="0"/>
        <v>18.083333333333332</v>
      </c>
      <c r="J17" s="3" t="str">
        <f>IF(I17="","",IF(I17&gt;=INDEX(マスタ!$C$2:$L$10,MATCH(E17,機械種別,0),10),"B","A"))</f>
        <v>B</v>
      </c>
      <c r="K17" s="3" t="s">
        <v>6</v>
      </c>
      <c r="L17" s="3"/>
      <c r="M17" s="3"/>
      <c r="N17" s="26" t="s">
        <v>112</v>
      </c>
      <c r="O17" s="26" t="s">
        <v>120</v>
      </c>
      <c r="P17" s="4"/>
      <c r="Q17" s="4"/>
      <c r="R17" s="4"/>
      <c r="S17" s="4"/>
      <c r="T17" s="4"/>
      <c r="U17" s="4"/>
    </row>
    <row r="18" spans="1:21" ht="31.5" customHeight="1">
      <c r="A18" s="3">
        <v>6</v>
      </c>
      <c r="B18" s="3" t="s">
        <v>11</v>
      </c>
      <c r="C18" s="3" t="s">
        <v>108</v>
      </c>
      <c r="D18" s="3" t="s">
        <v>28</v>
      </c>
      <c r="E18" s="3" t="s">
        <v>83</v>
      </c>
      <c r="F18" s="3" t="s">
        <v>62</v>
      </c>
      <c r="G18" s="3"/>
      <c r="H18" s="7">
        <v>40664</v>
      </c>
      <c r="I18" s="15">
        <f t="shared" si="0"/>
        <v>11.5</v>
      </c>
      <c r="J18" s="3" t="str">
        <f>IF(I18="","",IF(I18&gt;=INDEX(マスタ!$C$2:$L$10,MATCH(E18,機械種別,0),10),"B","A"))</f>
        <v>B</v>
      </c>
      <c r="K18" s="3" t="s">
        <v>6</v>
      </c>
      <c r="L18" s="3"/>
      <c r="M18" s="3"/>
      <c r="N18" s="26" t="s">
        <v>113</v>
      </c>
      <c r="O18" s="26" t="s">
        <v>119</v>
      </c>
      <c r="P18" s="4"/>
      <c r="Q18" s="4"/>
      <c r="R18" s="4"/>
      <c r="S18" s="4"/>
      <c r="T18" s="4"/>
      <c r="U18" s="4"/>
    </row>
    <row r="19" spans="1:21" ht="31.5" customHeight="1">
      <c r="A19" s="3">
        <v>7</v>
      </c>
      <c r="B19" s="3" t="s">
        <v>11</v>
      </c>
      <c r="C19" s="3" t="s">
        <v>108</v>
      </c>
      <c r="D19" s="3" t="s">
        <v>28</v>
      </c>
      <c r="E19" s="3" t="s">
        <v>84</v>
      </c>
      <c r="F19" s="3" t="s">
        <v>92</v>
      </c>
      <c r="G19" s="3" t="s">
        <v>32</v>
      </c>
      <c r="H19" s="7">
        <v>36800</v>
      </c>
      <c r="I19" s="15">
        <f t="shared" si="0"/>
        <v>22.083333333333332</v>
      </c>
      <c r="J19" s="3" t="str">
        <f>IF(I19="","",IF(I19&gt;=INDEX(マスタ!$C$2:$L$10,MATCH(E19,機械種別,0),10),"B","A"))</f>
        <v>B</v>
      </c>
      <c r="K19" s="3" t="s">
        <v>6</v>
      </c>
      <c r="L19" s="3"/>
      <c r="M19" s="3"/>
      <c r="N19" s="26" t="s">
        <v>114</v>
      </c>
      <c r="O19" s="26" t="s">
        <v>118</v>
      </c>
      <c r="P19" s="4"/>
      <c r="Q19" s="4"/>
      <c r="R19" s="4"/>
      <c r="S19" s="4"/>
      <c r="T19" s="4"/>
      <c r="U19" s="4"/>
    </row>
    <row r="20" spans="1:21" ht="31.5" customHeight="1">
      <c r="A20" s="3">
        <v>8</v>
      </c>
      <c r="B20" s="28" t="s">
        <v>11</v>
      </c>
      <c r="C20" s="29" t="s">
        <v>108</v>
      </c>
      <c r="D20" s="29" t="s">
        <v>122</v>
      </c>
      <c r="E20" s="29" t="s">
        <v>37</v>
      </c>
      <c r="F20" s="29" t="s">
        <v>17</v>
      </c>
      <c r="G20" s="29" t="s">
        <v>15</v>
      </c>
      <c r="H20" s="30">
        <v>43405</v>
      </c>
      <c r="I20" s="31">
        <f>IF(H20="","",DATEDIF(H20,DATEVALUE("2022/11/1"),"M")/12)</f>
        <v>4</v>
      </c>
      <c r="J20" s="29" t="str">
        <f>IF(I20="","",IF(I20&gt;=INDEX(マスタ!$C$2:$L$10,MATCH(E20,機械種別,0),10),"B","A"))</f>
        <v>A</v>
      </c>
      <c r="K20" s="29"/>
      <c r="L20" s="29" t="s">
        <v>39</v>
      </c>
      <c r="M20" s="29" t="s">
        <v>17</v>
      </c>
      <c r="N20" s="32" t="s">
        <v>110</v>
      </c>
      <c r="O20" s="32" t="s">
        <v>116</v>
      </c>
      <c r="P20" s="4"/>
      <c r="Q20" s="4"/>
      <c r="R20" s="4"/>
      <c r="S20" s="4"/>
      <c r="T20" s="4"/>
      <c r="U20" s="4"/>
    </row>
    <row r="21" spans="1:21" ht="31.5" customHeight="1">
      <c r="A21" s="3">
        <v>9</v>
      </c>
      <c r="B21" s="3" t="s">
        <v>11</v>
      </c>
      <c r="C21" s="3"/>
      <c r="D21" s="3"/>
      <c r="E21" s="3"/>
      <c r="F21" s="3"/>
      <c r="G21" s="3"/>
      <c r="H21" s="7"/>
      <c r="I21" s="15" t="str">
        <f t="shared" si="0"/>
        <v/>
      </c>
      <c r="J21" s="3" t="str">
        <f>IF(I21="","",IF(I21&gt;=INDEX(マスタ!$C$2:$L$10,MATCH(E21,機械種別,0),10),"B","A"))</f>
        <v/>
      </c>
      <c r="K21" s="3"/>
      <c r="L21" s="3"/>
      <c r="M21" s="3"/>
      <c r="N21" s="3"/>
      <c r="O21" s="3"/>
      <c r="P21" s="4"/>
      <c r="Q21" s="4"/>
      <c r="R21" s="4"/>
      <c r="S21" s="4"/>
      <c r="T21" s="4"/>
      <c r="U21" s="4"/>
    </row>
    <row r="22" spans="1:21" ht="31.5" customHeight="1">
      <c r="A22" s="3">
        <v>10</v>
      </c>
      <c r="B22" s="3" t="s">
        <v>11</v>
      </c>
      <c r="C22" s="3"/>
      <c r="D22" s="3"/>
      <c r="E22" s="3"/>
      <c r="F22" s="3"/>
      <c r="G22" s="3"/>
      <c r="H22" s="7"/>
      <c r="I22" s="15" t="str">
        <f t="shared" si="0"/>
        <v/>
      </c>
      <c r="J22" s="3" t="str">
        <f>IF(I22="","",IF(I22&gt;=INDEX(マスタ!$C$2:$L$10,MATCH(E22,機械種別,0),10),"B","A"))</f>
        <v/>
      </c>
      <c r="K22" s="3"/>
      <c r="L22" s="3"/>
      <c r="M22" s="3"/>
      <c r="N22" s="3"/>
      <c r="O22" s="3"/>
      <c r="P22" s="4"/>
      <c r="Q22" s="4"/>
      <c r="R22" s="4"/>
      <c r="S22" s="4"/>
      <c r="T22" s="4"/>
      <c r="U22" s="4"/>
    </row>
    <row r="23" spans="1:21" ht="31.5" customHeight="1">
      <c r="A23" s="3">
        <v>11</v>
      </c>
      <c r="B23" s="3" t="s">
        <v>11</v>
      </c>
      <c r="C23" s="3"/>
      <c r="D23" s="3"/>
      <c r="E23" s="3"/>
      <c r="F23" s="3"/>
      <c r="G23" s="3"/>
      <c r="H23" s="7"/>
      <c r="I23" s="15" t="str">
        <f t="shared" si="0"/>
        <v/>
      </c>
      <c r="J23" s="3" t="str">
        <f>IF(I23="","",IF(I23&gt;=INDEX(マスタ!$C$2:$L$10,MATCH(E23,機械種別,0),10),"B","A"))</f>
        <v/>
      </c>
      <c r="K23" s="3"/>
      <c r="L23" s="3"/>
      <c r="M23" s="3"/>
      <c r="N23" s="3"/>
      <c r="O23" s="3"/>
      <c r="P23" s="4"/>
      <c r="Q23" s="4"/>
      <c r="R23" s="4"/>
      <c r="S23" s="4"/>
      <c r="T23" s="4"/>
      <c r="U23" s="4"/>
    </row>
    <row r="24" spans="1:21" ht="31.5" customHeight="1">
      <c r="A24" s="3">
        <v>12</v>
      </c>
      <c r="B24" s="3" t="s">
        <v>11</v>
      </c>
      <c r="C24" s="3"/>
      <c r="D24" s="3"/>
      <c r="E24" s="3"/>
      <c r="F24" s="3"/>
      <c r="G24" s="3"/>
      <c r="H24" s="7"/>
      <c r="I24" s="15" t="str">
        <f t="shared" si="0"/>
        <v/>
      </c>
      <c r="J24" s="3" t="str">
        <f>IF(I24="","",IF(I24&gt;=INDEX(マスタ!$C$2:$L$10,MATCH(E24,機械種別,0),10),"B","A"))</f>
        <v/>
      </c>
      <c r="K24" s="3"/>
      <c r="L24" s="3"/>
      <c r="M24" s="3"/>
      <c r="N24" s="3"/>
      <c r="O24" s="3"/>
      <c r="P24" s="4"/>
      <c r="Q24" s="4"/>
      <c r="R24" s="4"/>
      <c r="S24" s="4"/>
      <c r="T24" s="4"/>
      <c r="U24" s="4"/>
    </row>
    <row r="25" spans="1:21" ht="31.5" customHeight="1">
      <c r="A25" s="3">
        <v>13</v>
      </c>
      <c r="B25" s="3" t="s">
        <v>11</v>
      </c>
      <c r="C25" s="3"/>
      <c r="D25" s="3"/>
      <c r="E25" s="3"/>
      <c r="F25" s="3"/>
      <c r="G25" s="3"/>
      <c r="H25" s="7"/>
      <c r="I25" s="15" t="str">
        <f t="shared" si="0"/>
        <v/>
      </c>
      <c r="J25" s="3" t="str">
        <f>IF(I25="","",IF(I25&gt;=INDEX(マスタ!$C$2:$L$10,MATCH(E25,機械種別,0),10),"B","A"))</f>
        <v/>
      </c>
      <c r="K25" s="3"/>
      <c r="L25" s="3"/>
      <c r="M25" s="3"/>
      <c r="N25" s="3"/>
      <c r="O25" s="3"/>
      <c r="P25" s="4"/>
      <c r="Q25" s="4"/>
      <c r="R25" s="4"/>
      <c r="S25" s="4"/>
      <c r="T25" s="4"/>
      <c r="U25" s="4"/>
    </row>
    <row r="26" spans="1:21" ht="31.5" customHeight="1">
      <c r="A26" s="3">
        <v>14</v>
      </c>
      <c r="B26" s="3" t="s">
        <v>11</v>
      </c>
      <c r="C26" s="3"/>
      <c r="D26" s="3"/>
      <c r="E26" s="3"/>
      <c r="F26" s="3"/>
      <c r="G26" s="3"/>
      <c r="H26" s="7"/>
      <c r="I26" s="15" t="str">
        <f t="shared" si="0"/>
        <v/>
      </c>
      <c r="J26" s="3" t="str">
        <f>IF(I26="","",IF(I26&gt;=INDEX(マスタ!$C$2:$L$10,MATCH(E26,機械種別,0),10),"B","A"))</f>
        <v/>
      </c>
      <c r="K26" s="3"/>
      <c r="L26" s="3"/>
      <c r="M26" s="3"/>
      <c r="N26" s="3"/>
      <c r="O26" s="3"/>
      <c r="P26" s="4"/>
      <c r="Q26" s="4"/>
      <c r="R26" s="4"/>
      <c r="S26" s="4"/>
      <c r="T26" s="4"/>
      <c r="U26" s="4"/>
    </row>
    <row r="27" spans="1:21" ht="31.5" customHeight="1">
      <c r="A27" s="3">
        <v>15</v>
      </c>
      <c r="B27" s="3" t="s">
        <v>11</v>
      </c>
      <c r="C27" s="3"/>
      <c r="D27" s="3"/>
      <c r="E27" s="3"/>
      <c r="F27" s="3"/>
      <c r="G27" s="3"/>
      <c r="H27" s="7"/>
      <c r="I27" s="15" t="str">
        <f t="shared" si="0"/>
        <v/>
      </c>
      <c r="J27" s="3" t="str">
        <f>IF(I27="","",IF(I27&gt;=INDEX(マスタ!$C$2:$L$10,MATCH(E27,機械種別,0),10),"B","A"))</f>
        <v/>
      </c>
      <c r="K27" s="3"/>
      <c r="L27" s="3"/>
      <c r="M27" s="3"/>
      <c r="N27" s="3"/>
      <c r="O27" s="3"/>
      <c r="P27" s="4"/>
      <c r="Q27" s="4"/>
      <c r="R27" s="4"/>
      <c r="S27" s="4"/>
      <c r="T27" s="4"/>
      <c r="U27" s="4"/>
    </row>
    <row r="28" spans="1:21" ht="31.5" customHeight="1">
      <c r="A28" s="3">
        <v>16</v>
      </c>
      <c r="B28" s="3" t="s">
        <v>11</v>
      </c>
      <c r="C28" s="3"/>
      <c r="D28" s="3"/>
      <c r="E28" s="3"/>
      <c r="F28" s="3"/>
      <c r="G28" s="3"/>
      <c r="H28" s="7"/>
      <c r="I28" s="15" t="str">
        <f t="shared" si="0"/>
        <v/>
      </c>
      <c r="J28" s="3" t="str">
        <f>IF(I28="","",IF(I28&gt;=INDEX(マスタ!$C$2:$L$10,MATCH(E28,機械種別,0),10),"B","A"))</f>
        <v/>
      </c>
      <c r="K28" s="3"/>
      <c r="L28" s="3"/>
      <c r="M28" s="3"/>
      <c r="N28" s="3"/>
      <c r="O28" s="3"/>
      <c r="P28" s="4"/>
      <c r="Q28" s="4"/>
      <c r="R28" s="4"/>
      <c r="S28" s="4"/>
      <c r="T28" s="4"/>
      <c r="U28" s="4"/>
    </row>
    <row r="29" spans="1:21" ht="31.5" customHeight="1">
      <c r="A29" s="3">
        <v>17</v>
      </c>
      <c r="B29" s="3" t="s">
        <v>11</v>
      </c>
      <c r="C29" s="3"/>
      <c r="D29" s="3"/>
      <c r="E29" s="3"/>
      <c r="F29" s="3"/>
      <c r="G29" s="3"/>
      <c r="H29" s="7"/>
      <c r="I29" s="15" t="str">
        <f t="shared" si="0"/>
        <v/>
      </c>
      <c r="J29" s="3" t="str">
        <f>IF(I29="","",IF(I29&gt;=INDEX(マスタ!$C$2:$L$10,MATCH(E29,機械種別,0),10),"B","A"))</f>
        <v/>
      </c>
      <c r="K29" s="3"/>
      <c r="L29" s="3"/>
      <c r="M29" s="3"/>
      <c r="N29" s="3"/>
      <c r="O29" s="3"/>
      <c r="P29" s="4"/>
      <c r="Q29" s="4"/>
      <c r="R29" s="4"/>
      <c r="S29" s="4"/>
      <c r="T29" s="4"/>
      <c r="U29" s="4"/>
    </row>
    <row r="30" spans="1:21" ht="31.5" customHeight="1">
      <c r="A30" s="3">
        <v>18</v>
      </c>
      <c r="B30" s="3" t="s">
        <v>11</v>
      </c>
      <c r="C30" s="3"/>
      <c r="D30" s="3"/>
      <c r="E30" s="3"/>
      <c r="F30" s="3"/>
      <c r="G30" s="3"/>
      <c r="H30" s="7"/>
      <c r="I30" s="15" t="str">
        <f t="shared" si="0"/>
        <v/>
      </c>
      <c r="J30" s="3" t="str">
        <f>IF(I30="","",IF(I30&gt;=INDEX(マスタ!$C$2:$L$10,MATCH(E30,機械種別,0),10),"B","A"))</f>
        <v/>
      </c>
      <c r="K30" s="3"/>
      <c r="L30" s="3"/>
      <c r="M30" s="3"/>
      <c r="N30" s="3"/>
      <c r="O30" s="3"/>
      <c r="P30" s="4"/>
      <c r="Q30" s="4"/>
      <c r="R30" s="4"/>
      <c r="S30" s="4"/>
      <c r="T30" s="4"/>
      <c r="U30" s="4"/>
    </row>
    <row r="31" spans="1:21" ht="31.5" customHeight="1">
      <c r="A31" s="3">
        <v>19</v>
      </c>
      <c r="B31" s="3" t="s">
        <v>11</v>
      </c>
      <c r="C31" s="3"/>
      <c r="D31" s="3"/>
      <c r="E31" s="3"/>
      <c r="F31" s="3"/>
      <c r="G31" s="3"/>
      <c r="H31" s="7"/>
      <c r="I31" s="15" t="str">
        <f t="shared" si="0"/>
        <v/>
      </c>
      <c r="J31" s="3" t="str">
        <f>IF(I31="","",IF(I31&gt;=INDEX(マスタ!$C$2:$L$10,MATCH(E31,機械種別,0),10),"B","A"))</f>
        <v/>
      </c>
      <c r="K31" s="3"/>
      <c r="L31" s="3"/>
      <c r="M31" s="3"/>
      <c r="N31" s="3"/>
      <c r="O31" s="3"/>
      <c r="P31" s="4"/>
      <c r="Q31" s="4"/>
      <c r="R31" s="4"/>
      <c r="S31" s="4"/>
      <c r="T31" s="4"/>
      <c r="U31" s="4"/>
    </row>
    <row r="32" spans="1:21" ht="31.5" customHeight="1">
      <c r="A32" s="3">
        <v>20</v>
      </c>
      <c r="B32" s="3" t="s">
        <v>11</v>
      </c>
      <c r="C32" s="3"/>
      <c r="D32" s="3"/>
      <c r="E32" s="3"/>
      <c r="F32" s="3"/>
      <c r="G32" s="3"/>
      <c r="H32" s="7"/>
      <c r="I32" s="15" t="str">
        <f t="shared" si="0"/>
        <v/>
      </c>
      <c r="J32" s="3" t="str">
        <f>IF(I32="","",IF(I32&gt;=INDEX(マスタ!$C$2:$L$10,MATCH(E32,機械種別,0),10),"B","A"))</f>
        <v/>
      </c>
      <c r="K32" s="3"/>
      <c r="L32" s="3"/>
      <c r="M32" s="3"/>
      <c r="N32" s="3"/>
      <c r="O32" s="3"/>
      <c r="P32" s="4"/>
      <c r="Q32" s="4"/>
      <c r="R32" s="4"/>
      <c r="S32" s="4"/>
      <c r="T32" s="4"/>
      <c r="U32" s="4"/>
    </row>
  </sheetData>
  <mergeCells count="9">
    <mergeCell ref="A8:O8"/>
    <mergeCell ref="A9:O9"/>
    <mergeCell ref="A10:O10"/>
    <mergeCell ref="A1:E1"/>
    <mergeCell ref="A3:O3"/>
    <mergeCell ref="A4:O4"/>
    <mergeCell ref="A5:O5"/>
    <mergeCell ref="A6:O6"/>
    <mergeCell ref="A7:O7"/>
  </mergeCells>
  <phoneticPr fontId="18"/>
  <dataValidations count="8">
    <dataValidation type="list" allowBlank="1" showInputMessage="1" showErrorMessage="1" sqref="G1:G2 G12:G1048576" xr:uid="{5FAAE01D-4689-4B2E-AE84-DA13A589585A}">
      <formula1>排気ガス規制</formula1>
    </dataValidation>
    <dataValidation type="list" allowBlank="1" showInputMessage="1" showErrorMessage="1" sqref="L1:L2 L12:L1048576" xr:uid="{32E0A31C-0D3B-42D3-A57A-BFAA77AC9B82}">
      <formula1>装置</formula1>
    </dataValidation>
    <dataValidation type="list" allowBlank="1" showInputMessage="1" showErrorMessage="1" sqref="M1:M2 M12:M1048576" xr:uid="{B4373C9B-0F71-4DC8-ABD6-89F92CBD5717}">
      <formula1>装置規格</formula1>
    </dataValidation>
    <dataValidation type="list" allowBlank="1" showInputMessage="1" showErrorMessage="1" sqref="K1:K2 K12:K1048576" xr:uid="{E0E22318-8D80-4015-9004-4D16FD549A0C}">
      <formula1>"助手なし"</formula1>
    </dataValidation>
    <dataValidation type="list" allowBlank="1" showInputMessage="1" showErrorMessage="1" sqref="E12:E1048576" xr:uid="{3340D538-85D1-4595-818F-1C8580C55D2A}">
      <formula1>機械種別</formula1>
    </dataValidation>
    <dataValidation type="list" allowBlank="1" showInputMessage="1" showErrorMessage="1" sqref="D12:D1048576" xr:uid="{5DE8FA11-2F70-4270-9460-A670904BB06E}">
      <formula1>単価区分1</formula1>
    </dataValidation>
    <dataValidation type="list" allowBlank="1" showInputMessage="1" showErrorMessage="1" sqref="B12:B1048576" xr:uid="{4117502A-74DE-4DAF-921C-3CCE826ADF1D}">
      <formula1>地域</formula1>
    </dataValidation>
    <dataValidation type="list" allowBlank="1" showInputMessage="1" sqref="C12:C1048576" xr:uid="{3B0D2BB1-BEBB-4649-AFDB-8537FE0569A7}">
      <formula1>INDIRECT($B12)</formula1>
    </dataValidation>
  </dataValidations>
  <pageMargins left="0.39370078740157483" right="0.39370078740157483" top="0.74803149606299213" bottom="0.74803149606299213" header="0.31496062992125984" footer="0.31496062992125984"/>
  <pageSetup paperSize="9" scale="63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E8B060F-1074-4DF9-91DF-AA072D77C326}">
          <x14:formula1>
            <xm:f>OFFSET(マスタ!$C$2,MATCH(E1,機械種別,0)-1,1,1,7)</xm:f>
          </x14:formula1>
          <xm:sqref>F1:F2 F12:F1048576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BDBA1-5725-4151-8F89-D2096B1075B7}">
  <sheetPr>
    <tabColor rgb="FFFFFF00"/>
  </sheetPr>
  <dimension ref="A1:Q18"/>
  <sheetViews>
    <sheetView workbookViewId="0">
      <selection activeCell="E6" sqref="E6"/>
    </sheetView>
  </sheetViews>
  <sheetFormatPr defaultRowHeight="18.75"/>
  <cols>
    <col min="3" max="3" width="35.125" bestFit="1" customWidth="1"/>
    <col min="11" max="12" width="9" style="5"/>
  </cols>
  <sheetData>
    <row r="1" spans="1:17">
      <c r="A1" t="s">
        <v>26</v>
      </c>
      <c r="B1" t="s">
        <v>1</v>
      </c>
      <c r="C1" t="s">
        <v>2</v>
      </c>
      <c r="D1" s="37" t="s">
        <v>3</v>
      </c>
      <c r="E1" s="37"/>
      <c r="F1" s="37"/>
      <c r="G1" s="37"/>
      <c r="H1" s="37"/>
      <c r="I1" s="37"/>
      <c r="J1" s="37"/>
      <c r="K1" s="37"/>
      <c r="L1" s="5" t="s">
        <v>82</v>
      </c>
      <c r="M1" t="s">
        <v>79</v>
      </c>
      <c r="N1" t="s">
        <v>5</v>
      </c>
      <c r="O1" t="s">
        <v>6</v>
      </c>
      <c r="P1" t="s">
        <v>7</v>
      </c>
      <c r="Q1" t="s">
        <v>8</v>
      </c>
    </row>
    <row r="2" spans="1:17">
      <c r="A2" t="s">
        <v>43</v>
      </c>
      <c r="B2" t="s">
        <v>28</v>
      </c>
      <c r="C2" t="s">
        <v>36</v>
      </c>
      <c r="D2" t="s">
        <v>48</v>
      </c>
      <c r="E2" t="s">
        <v>14</v>
      </c>
      <c r="F2" t="s">
        <v>49</v>
      </c>
      <c r="G2" t="s">
        <v>21</v>
      </c>
      <c r="H2" t="s">
        <v>16</v>
      </c>
      <c r="L2" s="5">
        <v>15</v>
      </c>
      <c r="M2" t="s">
        <v>25</v>
      </c>
      <c r="N2" t="s">
        <v>34</v>
      </c>
      <c r="O2" t="s">
        <v>31</v>
      </c>
      <c r="P2" t="s">
        <v>13</v>
      </c>
      <c r="Q2" t="s">
        <v>12</v>
      </c>
    </row>
    <row r="3" spans="1:17">
      <c r="A3" t="s">
        <v>44</v>
      </c>
      <c r="B3" t="s">
        <v>29</v>
      </c>
      <c r="C3" t="s">
        <v>37</v>
      </c>
      <c r="D3" t="s">
        <v>12</v>
      </c>
      <c r="E3" t="s">
        <v>50</v>
      </c>
      <c r="F3" t="s">
        <v>24</v>
      </c>
      <c r="G3" t="s">
        <v>22</v>
      </c>
      <c r="H3" t="s">
        <v>17</v>
      </c>
      <c r="I3" t="s">
        <v>51</v>
      </c>
      <c r="L3" s="5">
        <v>13.5</v>
      </c>
      <c r="M3" t="s">
        <v>32</v>
      </c>
      <c r="N3" t="s">
        <v>35</v>
      </c>
      <c r="P3" t="s">
        <v>39</v>
      </c>
      <c r="Q3" t="s">
        <v>50</v>
      </c>
    </row>
    <row r="4" spans="1:17">
      <c r="A4" t="s">
        <v>45</v>
      </c>
      <c r="B4" t="s">
        <v>30</v>
      </c>
      <c r="C4" t="s">
        <v>38</v>
      </c>
      <c r="D4" t="s">
        <v>52</v>
      </c>
      <c r="L4" s="5">
        <v>999</v>
      </c>
      <c r="M4" t="s">
        <v>33</v>
      </c>
      <c r="P4" t="s">
        <v>40</v>
      </c>
      <c r="Q4" t="s">
        <v>53</v>
      </c>
    </row>
    <row r="5" spans="1:17">
      <c r="A5" t="s">
        <v>46</v>
      </c>
      <c r="C5" t="s">
        <v>20</v>
      </c>
      <c r="D5" t="s">
        <v>23</v>
      </c>
      <c r="E5" t="s">
        <v>125</v>
      </c>
      <c r="F5" s="33" t="s">
        <v>62</v>
      </c>
      <c r="G5" s="33" t="s">
        <v>63</v>
      </c>
      <c r="H5" s="33" t="s">
        <v>64</v>
      </c>
      <c r="I5" s="33" t="s">
        <v>65</v>
      </c>
      <c r="L5" s="5">
        <v>12.5</v>
      </c>
      <c r="M5" t="s">
        <v>15</v>
      </c>
      <c r="P5" t="s">
        <v>18</v>
      </c>
      <c r="Q5" t="s">
        <v>22</v>
      </c>
    </row>
    <row r="6" spans="1:17">
      <c r="A6" t="s">
        <v>47</v>
      </c>
      <c r="C6" t="s">
        <v>41</v>
      </c>
      <c r="D6" t="s">
        <v>66</v>
      </c>
      <c r="E6" t="s">
        <v>67</v>
      </c>
      <c r="F6" t="s">
        <v>68</v>
      </c>
      <c r="G6" t="s">
        <v>69</v>
      </c>
      <c r="L6" s="5">
        <v>14</v>
      </c>
      <c r="Q6" t="s">
        <v>17</v>
      </c>
    </row>
    <row r="7" spans="1:17">
      <c r="C7" t="s">
        <v>42</v>
      </c>
      <c r="D7" t="s">
        <v>67</v>
      </c>
      <c r="E7" t="s">
        <v>70</v>
      </c>
      <c r="F7" t="s">
        <v>71</v>
      </c>
      <c r="L7" s="5">
        <v>14</v>
      </c>
      <c r="Q7" t="s">
        <v>54</v>
      </c>
    </row>
    <row r="8" spans="1:17">
      <c r="C8" t="s">
        <v>83</v>
      </c>
      <c r="D8" s="5" t="s">
        <v>85</v>
      </c>
      <c r="E8" s="5" t="s">
        <v>86</v>
      </c>
      <c r="F8" s="5" t="s">
        <v>87</v>
      </c>
      <c r="G8" s="5" t="s">
        <v>88</v>
      </c>
      <c r="H8" s="5" t="s">
        <v>62</v>
      </c>
      <c r="I8" s="5" t="s">
        <v>89</v>
      </c>
      <c r="L8" s="5">
        <v>10</v>
      </c>
      <c r="Q8" t="s">
        <v>55</v>
      </c>
    </row>
    <row r="9" spans="1:17">
      <c r="C9" t="s">
        <v>84</v>
      </c>
      <c r="D9" s="5" t="s">
        <v>90</v>
      </c>
      <c r="E9" s="5" t="s">
        <v>91</v>
      </c>
      <c r="F9" s="5" t="s">
        <v>92</v>
      </c>
      <c r="G9" s="5" t="s">
        <v>93</v>
      </c>
      <c r="H9" s="5" t="s">
        <v>94</v>
      </c>
      <c r="I9" s="5" t="s">
        <v>95</v>
      </c>
      <c r="J9" s="5" t="s">
        <v>96</v>
      </c>
      <c r="K9" s="5" t="s">
        <v>97</v>
      </c>
      <c r="L9" s="5">
        <v>10</v>
      </c>
      <c r="Q9" t="s">
        <v>56</v>
      </c>
    </row>
    <row r="10" spans="1:17">
      <c r="C10" t="s">
        <v>98</v>
      </c>
      <c r="L10" s="5">
        <v>999</v>
      </c>
      <c r="Q10" t="s">
        <v>57</v>
      </c>
    </row>
    <row r="11" spans="1:17">
      <c r="D11" s="5"/>
      <c r="Q11" t="s">
        <v>58</v>
      </c>
    </row>
    <row r="12" spans="1:17">
      <c r="D12" s="5"/>
      <c r="Q12" t="s">
        <v>59</v>
      </c>
    </row>
    <row r="13" spans="1:17">
      <c r="D13" s="5"/>
      <c r="Q13" t="s">
        <v>19</v>
      </c>
    </row>
    <row r="14" spans="1:17">
      <c r="D14" s="5"/>
      <c r="Q14" t="s">
        <v>60</v>
      </c>
    </row>
    <row r="15" spans="1:17">
      <c r="D15" s="5"/>
      <c r="Q15" t="s">
        <v>61</v>
      </c>
    </row>
    <row r="16" spans="1:17">
      <c r="D16" s="5"/>
    </row>
    <row r="17" spans="4:4">
      <c r="D17" s="5"/>
    </row>
    <row r="18" spans="4:4">
      <c r="D18" s="5"/>
    </row>
  </sheetData>
  <mergeCells count="1">
    <mergeCell ref="D1:K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9</vt:i4>
      </vt:variant>
    </vt:vector>
  </HeadingPairs>
  <TitlesOfParts>
    <vt:vector size="12" baseType="lpstr">
      <vt:lpstr>機械台帳</vt:lpstr>
      <vt:lpstr>機械台帳 (記入例)</vt:lpstr>
      <vt:lpstr>マスタ</vt:lpstr>
      <vt:lpstr>機械台帳!Print_Area</vt:lpstr>
      <vt:lpstr>'機械台帳 (記入例)'!Print_Area</vt:lpstr>
      <vt:lpstr>機械種別</vt:lpstr>
      <vt:lpstr>装置</vt:lpstr>
      <vt:lpstr>装置規格</vt:lpstr>
      <vt:lpstr>単価区分1</vt:lpstr>
      <vt:lpstr>単価区分AB</vt:lpstr>
      <vt:lpstr>地域</vt:lpstr>
      <vt:lpstr>排気ガス規制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瀧澤　駿</dc:creator>
  <cp:lastModifiedBy>瀧澤　駿</cp:lastModifiedBy>
  <cp:lastPrinted>2022-09-06T07:33:34Z</cp:lastPrinted>
  <dcterms:created xsi:type="dcterms:W3CDTF">2022-09-05T02:25:09Z</dcterms:created>
  <dcterms:modified xsi:type="dcterms:W3CDTF">2024-09-04T06:37:28Z</dcterms:modified>
</cp:coreProperties>
</file>