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drawings/drawing5.xml" ContentType="application/vnd.openxmlformats-officedocument.drawing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xnsvna08\DataX\01本庁\18建設課\06克雪利水係\"/>
    </mc:Choice>
  </mc:AlternateContent>
  <xr:revisionPtr revIDLastSave="0" documentId="13_ncr:1_{B4ED4419-6AD5-4CD7-B64A-A9F2322A7DFF}" xr6:coauthVersionLast="36" xr6:coauthVersionMax="36" xr10:uidLastSave="{00000000-0000-0000-0000-000000000000}"/>
  <bookViews>
    <workbookView xWindow="480" yWindow="120" windowWidth="18315" windowHeight="8490" tabRatio="820" firstSheet="1" activeTab="6" xr2:uid="{00000000-000D-0000-FFFF-FFFF00000000}"/>
  </bookViews>
  <sheets>
    <sheet name="旧　機械の日報（A4横レボ添付）" sheetId="1" state="hidden" r:id="rId1"/>
    <sheet name="機械の日報（A4横レボ添付）改" sheetId="12" r:id="rId2"/>
    <sheet name="機械の日報（A4横レボ添付）" sheetId="9" state="hidden" r:id="rId3"/>
    <sheet name="機械の日報別紙（A4縦）" sheetId="10" state="hidden" r:id="rId4"/>
    <sheet name="機械の日報別紙（A4縦2）" sheetId="11" state="hidden" r:id="rId5"/>
    <sheet name="作業員・誘導員（A4横）" sheetId="2" r:id="rId6"/>
    <sheet name="運搬費" sheetId="8" r:id="rId7"/>
    <sheet name="スノーポール" sheetId="13" r:id="rId8"/>
  </sheets>
  <definedNames>
    <definedName name="_xlnm.Print_Area" localSheetId="7">スノーポール!$A$1:$L$31</definedName>
    <definedName name="_xlnm.Print_Area" localSheetId="6">運搬費!$A$1:$I$24</definedName>
    <definedName name="_xlnm.Print_Area" localSheetId="3">'機械の日報別紙（A4縦）'!$A$1:$AH$33</definedName>
    <definedName name="_xlnm.Print_Area" localSheetId="4">'機械の日報別紙（A4縦2）'!$A$1:$AH$34</definedName>
    <definedName name="_xlnm.Print_Area" localSheetId="5">'作業員・誘導員（A4横）'!$A$1:$AZ$37</definedName>
  </definedNames>
  <calcPr calcId="191029"/>
</workbook>
</file>

<file path=xl/calcChain.xml><?xml version="1.0" encoding="utf-8"?>
<calcChain xmlns="http://schemas.openxmlformats.org/spreadsheetml/2006/main">
  <c r="D26" i="12" l="1"/>
  <c r="R5" i="2" l="1"/>
  <c r="B15" i="12" l="1"/>
  <c r="D15" i="12"/>
  <c r="F15" i="12"/>
  <c r="B16" i="12"/>
  <c r="L16" i="12" s="1"/>
  <c r="D16" i="12"/>
  <c r="F16" i="12"/>
  <c r="B17" i="12"/>
  <c r="D17" i="12"/>
  <c r="J17" i="12" s="1"/>
  <c r="F17" i="12"/>
  <c r="B18" i="12"/>
  <c r="D18" i="12"/>
  <c r="F18" i="12"/>
  <c r="B19" i="12"/>
  <c r="D19" i="12"/>
  <c r="F19" i="12"/>
  <c r="B20" i="12"/>
  <c r="L20" i="12" s="1"/>
  <c r="D20" i="12"/>
  <c r="F20" i="12"/>
  <c r="B21" i="12"/>
  <c r="D21" i="12"/>
  <c r="J21" i="12" s="1"/>
  <c r="F21" i="12"/>
  <c r="B22" i="12"/>
  <c r="D22" i="12"/>
  <c r="F22" i="12"/>
  <c r="B23" i="12"/>
  <c r="D23" i="12"/>
  <c r="F23" i="12"/>
  <c r="B24" i="12"/>
  <c r="L24" i="12" s="1"/>
  <c r="D24" i="12"/>
  <c r="F24" i="12"/>
  <c r="B25" i="12"/>
  <c r="D25" i="12"/>
  <c r="J25" i="12" s="1"/>
  <c r="F25" i="12"/>
  <c r="B26" i="12"/>
  <c r="AW40" i="12"/>
  <c r="AR40" i="12"/>
  <c r="AQ40" i="12"/>
  <c r="AH40" i="12"/>
  <c r="AW39" i="12"/>
  <c r="AR39" i="12"/>
  <c r="AQ39" i="12"/>
  <c r="AW38" i="12"/>
  <c r="AR38" i="12"/>
  <c r="AQ38" i="12"/>
  <c r="AW37" i="12"/>
  <c r="AR37" i="12"/>
  <c r="AQ37" i="12"/>
  <c r="AH37" i="12"/>
  <c r="AW36" i="12"/>
  <c r="AR36" i="12"/>
  <c r="AQ36" i="12"/>
  <c r="AW35" i="12"/>
  <c r="AR35" i="12"/>
  <c r="AQ35" i="12"/>
  <c r="AW34" i="12"/>
  <c r="AR34" i="12"/>
  <c r="AQ34" i="12"/>
  <c r="AW33" i="12"/>
  <c r="AR33" i="12"/>
  <c r="AQ33" i="12"/>
  <c r="AW32" i="12"/>
  <c r="AR32" i="12"/>
  <c r="F14" i="12"/>
  <c r="D14" i="12"/>
  <c r="B14" i="12"/>
  <c r="F13" i="12"/>
  <c r="D13" i="12"/>
  <c r="B13" i="12"/>
  <c r="F12" i="12"/>
  <c r="D12" i="12"/>
  <c r="B12" i="12"/>
  <c r="F11" i="12"/>
  <c r="D11" i="12"/>
  <c r="B11" i="12"/>
  <c r="F10" i="12"/>
  <c r="D10" i="12"/>
  <c r="B10" i="12"/>
  <c r="F9" i="12"/>
  <c r="D9" i="12"/>
  <c r="B9" i="12"/>
  <c r="T6" i="12"/>
  <c r="D6" i="12"/>
  <c r="J4" i="12"/>
  <c r="J22" i="12" l="1"/>
  <c r="J18" i="12"/>
  <c r="L25" i="12"/>
  <c r="L21" i="12"/>
  <c r="AO21" i="12" s="1"/>
  <c r="L17" i="12"/>
  <c r="AO17" i="12" s="1"/>
  <c r="L22" i="12"/>
  <c r="AO22" i="12" s="1"/>
  <c r="L18" i="12"/>
  <c r="J10" i="12"/>
  <c r="J14" i="12"/>
  <c r="L23" i="12"/>
  <c r="AO23" i="12" s="1"/>
  <c r="L19" i="12"/>
  <c r="AO19" i="12" s="1"/>
  <c r="L15" i="12"/>
  <c r="J26" i="12"/>
  <c r="J23" i="12"/>
  <c r="J19" i="12"/>
  <c r="H19" i="12" s="1"/>
  <c r="J15" i="12"/>
  <c r="J24" i="12"/>
  <c r="J20" i="12"/>
  <c r="H20" i="12" s="1"/>
  <c r="J16" i="12"/>
  <c r="H16" i="12" s="1"/>
  <c r="H25" i="12"/>
  <c r="AO25" i="12"/>
  <c r="H22" i="12"/>
  <c r="H18" i="12"/>
  <c r="AO18" i="12"/>
  <c r="H24" i="12"/>
  <c r="AO24" i="12"/>
  <c r="AO20" i="12"/>
  <c r="AO16" i="12"/>
  <c r="F26" i="12"/>
  <c r="AG28" i="12" s="1"/>
  <c r="L26" i="12"/>
  <c r="AO26" i="12" s="1"/>
  <c r="J11" i="12"/>
  <c r="J12" i="12"/>
  <c r="L10" i="12"/>
  <c r="AO10" i="12" s="1"/>
  <c r="L14" i="12"/>
  <c r="AO14" i="12" s="1"/>
  <c r="J9" i="12"/>
  <c r="J13" i="12"/>
  <c r="L12" i="12"/>
  <c r="L11" i="12"/>
  <c r="L9" i="12"/>
  <c r="AO9" i="12" s="1"/>
  <c r="L13" i="12"/>
  <c r="F27" i="12"/>
  <c r="H21" i="12" l="1"/>
  <c r="H15" i="12"/>
  <c r="H17" i="12"/>
  <c r="H23" i="12"/>
  <c r="AW28" i="12"/>
  <c r="J27" i="12"/>
  <c r="H26" i="12"/>
  <c r="L27" i="12"/>
  <c r="H10" i="12"/>
  <c r="AO12" i="12"/>
  <c r="H12" i="12"/>
  <c r="H14" i="12"/>
  <c r="H13" i="12"/>
  <c r="AO13" i="12"/>
  <c r="AO11" i="12"/>
  <c r="H11" i="12"/>
  <c r="H9" i="12"/>
  <c r="AO15" i="12"/>
  <c r="AE31" i="11"/>
  <c r="AE32" i="11"/>
  <c r="AE33" i="11"/>
  <c r="Z31" i="11"/>
  <c r="Z32" i="11"/>
  <c r="Z33" i="11"/>
  <c r="AE30" i="11"/>
  <c r="Z30" i="11"/>
  <c r="Y33" i="11"/>
  <c r="Y32" i="11"/>
  <c r="Y31" i="11"/>
  <c r="D6" i="10"/>
  <c r="P6" i="10"/>
  <c r="P6" i="11"/>
  <c r="D6" i="11"/>
  <c r="AO28" i="12" l="1"/>
  <c r="H27" i="12"/>
  <c r="BF10" i="10"/>
  <c r="P33" i="11"/>
  <c r="F33" i="11"/>
  <c r="M27" i="11"/>
  <c r="M26" i="11"/>
  <c r="M25" i="11"/>
  <c r="BF22" i="11"/>
  <c r="BD22" i="11"/>
  <c r="BB22" i="11"/>
  <c r="BF21" i="11"/>
  <c r="BD21" i="11"/>
  <c r="BB21" i="11"/>
  <c r="BF20" i="11"/>
  <c r="BD20" i="11"/>
  <c r="BB20" i="11"/>
  <c r="BF19" i="11"/>
  <c r="BD19" i="11"/>
  <c r="BB19" i="11"/>
  <c r="BF18" i="11"/>
  <c r="BD18" i="11"/>
  <c r="BB18" i="11"/>
  <c r="BF17" i="11"/>
  <c r="BD17" i="11"/>
  <c r="BB17" i="11"/>
  <c r="BF16" i="11"/>
  <c r="BD16" i="11"/>
  <c r="BB16" i="11"/>
  <c r="BF15" i="11"/>
  <c r="BD15" i="11"/>
  <c r="BB15" i="11"/>
  <c r="BF14" i="11"/>
  <c r="BD14" i="11"/>
  <c r="BB14" i="11"/>
  <c r="BF13" i="11"/>
  <c r="BD13" i="11"/>
  <c r="BB13" i="11"/>
  <c r="BF12" i="11"/>
  <c r="BD12" i="11"/>
  <c r="BB12" i="11"/>
  <c r="BF11" i="11"/>
  <c r="BD11" i="11"/>
  <c r="BB11" i="11"/>
  <c r="BD10" i="11"/>
  <c r="BB10" i="11"/>
  <c r="I4" i="11"/>
  <c r="M33" i="10"/>
  <c r="M32" i="10"/>
  <c r="BF28" i="10"/>
  <c r="BD28" i="10"/>
  <c r="BB28" i="10"/>
  <c r="BF27" i="10"/>
  <c r="BD27" i="10"/>
  <c r="BB27" i="10"/>
  <c r="BF26" i="10"/>
  <c r="BD26" i="10"/>
  <c r="BB26" i="10"/>
  <c r="BF25" i="10"/>
  <c r="BD25" i="10"/>
  <c r="BB25" i="10"/>
  <c r="BF24" i="10"/>
  <c r="BD24" i="10"/>
  <c r="BB24" i="10"/>
  <c r="BF23" i="10"/>
  <c r="BD23" i="10"/>
  <c r="BB23" i="10"/>
  <c r="BF22" i="10"/>
  <c r="BD22" i="10"/>
  <c r="BB22" i="10"/>
  <c r="BF21" i="10"/>
  <c r="BD21" i="10"/>
  <c r="BB21" i="10"/>
  <c r="BF20" i="10"/>
  <c r="BD20" i="10"/>
  <c r="BB20" i="10"/>
  <c r="BF19" i="10"/>
  <c r="BD19" i="10"/>
  <c r="BB19" i="10"/>
  <c r="BF18" i="10"/>
  <c r="BD18" i="10"/>
  <c r="BB18" i="10"/>
  <c r="BF17" i="10"/>
  <c r="BD17" i="10"/>
  <c r="BB17" i="10"/>
  <c r="BF16" i="10"/>
  <c r="BD16" i="10"/>
  <c r="BB16" i="10"/>
  <c r="BL16" i="10" s="1"/>
  <c r="BF15" i="10"/>
  <c r="BD15" i="10"/>
  <c r="BB15" i="10"/>
  <c r="BF14" i="10"/>
  <c r="BD14" i="10"/>
  <c r="BB14" i="10"/>
  <c r="BF13" i="10"/>
  <c r="BD13" i="10"/>
  <c r="BB13" i="10"/>
  <c r="BF12" i="10"/>
  <c r="BD12" i="10"/>
  <c r="BB12" i="10"/>
  <c r="BF11" i="10"/>
  <c r="BD11" i="10"/>
  <c r="BB11" i="10"/>
  <c r="BD10" i="10"/>
  <c r="BB10" i="10"/>
  <c r="I4" i="10"/>
  <c r="BJ11" i="10" l="1"/>
  <c r="BJ19" i="10"/>
  <c r="BJ23" i="10"/>
  <c r="BJ27" i="10"/>
  <c r="H30" i="10"/>
  <c r="BJ14" i="11"/>
  <c r="BJ18" i="11"/>
  <c r="BJ22" i="11"/>
  <c r="BL10" i="10"/>
  <c r="BJ10" i="11"/>
  <c r="BJ13" i="11"/>
  <c r="BJ17" i="11"/>
  <c r="BJ21" i="11"/>
  <c r="BF10" i="11"/>
  <c r="H24" i="11" s="1"/>
  <c r="BJ11" i="11"/>
  <c r="BJ15" i="11"/>
  <c r="BJ19" i="11"/>
  <c r="BL10" i="11"/>
  <c r="BJ12" i="11"/>
  <c r="BL13" i="11"/>
  <c r="U13" i="11" s="1"/>
  <c r="BL14" i="11"/>
  <c r="BJ16" i="11"/>
  <c r="BL17" i="11"/>
  <c r="U17" i="11" s="1"/>
  <c r="BL18" i="11"/>
  <c r="BJ20" i="11"/>
  <c r="BL21" i="11"/>
  <c r="U21" i="11" s="1"/>
  <c r="BL22" i="11"/>
  <c r="BL12" i="11"/>
  <c r="BH12" i="11" s="1"/>
  <c r="BL16" i="11"/>
  <c r="U16" i="11" s="1"/>
  <c r="BL20" i="11"/>
  <c r="BL26" i="10"/>
  <c r="U26" i="10" s="1"/>
  <c r="BJ12" i="10"/>
  <c r="BJ20" i="10"/>
  <c r="BJ24" i="10"/>
  <c r="BJ14" i="10"/>
  <c r="BJ21" i="10"/>
  <c r="BL24" i="10"/>
  <c r="BJ28" i="10"/>
  <c r="BL12" i="10"/>
  <c r="U12" i="10" s="1"/>
  <c r="BJ16" i="10"/>
  <c r="BH16" i="10" s="1"/>
  <c r="BJ18" i="10"/>
  <c r="BJ22" i="10"/>
  <c r="BL14" i="10"/>
  <c r="U14" i="10" s="1"/>
  <c r="BJ25" i="10"/>
  <c r="BJ13" i="10"/>
  <c r="BL18" i="10"/>
  <c r="BJ10" i="10"/>
  <c r="BJ15" i="10"/>
  <c r="BJ17" i="10"/>
  <c r="BL20" i="10"/>
  <c r="U20" i="10" s="1"/>
  <c r="BL22" i="10"/>
  <c r="BJ26" i="10"/>
  <c r="BH26" i="10" s="1"/>
  <c r="BL27" i="10"/>
  <c r="U16" i="10"/>
  <c r="BL28" i="10"/>
  <c r="BL11" i="10"/>
  <c r="BL13" i="10"/>
  <c r="BL15" i="10"/>
  <c r="BL17" i="10"/>
  <c r="BL19" i="10"/>
  <c r="BL21" i="10"/>
  <c r="BL23" i="10"/>
  <c r="BL25" i="10"/>
  <c r="BL11" i="11"/>
  <c r="BL15" i="11"/>
  <c r="BL19" i="11"/>
  <c r="AW32" i="9"/>
  <c r="AW33" i="9"/>
  <c r="AW34" i="9"/>
  <c r="AW35" i="9"/>
  <c r="AW36" i="9"/>
  <c r="AW37" i="9"/>
  <c r="AW38" i="9"/>
  <c r="AW39" i="9"/>
  <c r="AR32" i="9"/>
  <c r="AR33" i="9"/>
  <c r="AR34" i="9"/>
  <c r="AR35" i="9"/>
  <c r="AR36" i="9"/>
  <c r="AR37" i="9"/>
  <c r="AR38" i="9"/>
  <c r="AR39" i="9"/>
  <c r="AW31" i="9"/>
  <c r="AR31" i="9"/>
  <c r="BH13" i="11" l="1"/>
  <c r="BH27" i="10"/>
  <c r="BH17" i="11"/>
  <c r="BH10" i="10"/>
  <c r="BH21" i="11"/>
  <c r="BH24" i="10"/>
  <c r="BH20" i="11"/>
  <c r="BH16" i="11"/>
  <c r="U12" i="11"/>
  <c r="AD24" i="11"/>
  <c r="BH10" i="11"/>
  <c r="U10" i="11"/>
  <c r="U20" i="11"/>
  <c r="BH14" i="11"/>
  <c r="U14" i="11"/>
  <c r="BH18" i="11"/>
  <c r="U18" i="11"/>
  <c r="BH22" i="11"/>
  <c r="U22" i="11"/>
  <c r="AD30" i="10"/>
  <c r="BH12" i="10"/>
  <c r="U27" i="10"/>
  <c r="U24" i="10"/>
  <c r="BH18" i="10"/>
  <c r="BH20" i="10"/>
  <c r="U10" i="10"/>
  <c r="M31" i="10" s="1"/>
  <c r="BH14" i="10"/>
  <c r="U18" i="10"/>
  <c r="BH22" i="10"/>
  <c r="U22" i="10"/>
  <c r="BH11" i="11"/>
  <c r="U11" i="11"/>
  <c r="BH19" i="10"/>
  <c r="U19" i="10"/>
  <c r="BH11" i="10"/>
  <c r="U11" i="10"/>
  <c r="BH15" i="11"/>
  <c r="U15" i="11"/>
  <c r="BH25" i="10"/>
  <c r="U25" i="10"/>
  <c r="BH17" i="10"/>
  <c r="U17" i="10"/>
  <c r="BH28" i="10"/>
  <c r="U28" i="10"/>
  <c r="BH19" i="11"/>
  <c r="U19" i="11"/>
  <c r="BH23" i="10"/>
  <c r="U23" i="10"/>
  <c r="BH15" i="10"/>
  <c r="U15" i="10"/>
  <c r="BH21" i="10"/>
  <c r="U21" i="10"/>
  <c r="BH13" i="10"/>
  <c r="U13" i="10"/>
  <c r="AQ33" i="9"/>
  <c r="AQ34" i="9"/>
  <c r="AQ35" i="9"/>
  <c r="AQ36" i="9"/>
  <c r="AQ37" i="9"/>
  <c r="AQ38" i="9"/>
  <c r="AQ39" i="9"/>
  <c r="AQ32" i="9"/>
  <c r="S24" i="11" l="1"/>
  <c r="AD27" i="11" s="1"/>
  <c r="S30" i="10"/>
  <c r="AD33" i="10" s="1"/>
  <c r="J4" i="9" l="1"/>
  <c r="D14" i="9" l="1"/>
  <c r="AH39" i="9" l="1"/>
  <c r="AH36" i="9"/>
  <c r="F21" i="9"/>
  <c r="D21" i="9"/>
  <c r="B21" i="9"/>
  <c r="F20" i="9"/>
  <c r="D20" i="9"/>
  <c r="B20" i="9"/>
  <c r="F19" i="9"/>
  <c r="D19" i="9"/>
  <c r="B19" i="9"/>
  <c r="F18" i="9"/>
  <c r="D18" i="9"/>
  <c r="B18" i="9"/>
  <c r="F17" i="9"/>
  <c r="D17" i="9"/>
  <c r="B17" i="9"/>
  <c r="F16" i="9"/>
  <c r="D16" i="9"/>
  <c r="B16" i="9"/>
  <c r="D15" i="9"/>
  <c r="B15" i="9"/>
  <c r="F15" i="9" s="1"/>
  <c r="F14" i="9"/>
  <c r="B14" i="9"/>
  <c r="J14" i="9" s="1"/>
  <c r="F13" i="9"/>
  <c r="D13" i="9"/>
  <c r="B13" i="9"/>
  <c r="D12" i="9"/>
  <c r="B12" i="9"/>
  <c r="F12" i="9" s="1"/>
  <c r="F11" i="9"/>
  <c r="D11" i="9"/>
  <c r="B11" i="9"/>
  <c r="F10" i="9"/>
  <c r="D10" i="9"/>
  <c r="B10" i="9"/>
  <c r="D9" i="9"/>
  <c r="B9" i="9"/>
  <c r="T6" i="9"/>
  <c r="D6" i="9"/>
  <c r="J17" i="9" l="1"/>
  <c r="J21" i="9"/>
  <c r="J18" i="9"/>
  <c r="L16" i="9"/>
  <c r="AO16" i="9" s="1"/>
  <c r="L20" i="9"/>
  <c r="J10" i="9"/>
  <c r="J13" i="9"/>
  <c r="L12" i="9"/>
  <c r="AO12" i="9" s="1"/>
  <c r="J11" i="9"/>
  <c r="J15" i="9"/>
  <c r="J19" i="9"/>
  <c r="L10" i="9"/>
  <c r="L14" i="9"/>
  <c r="H14" i="9" s="1"/>
  <c r="L18" i="9"/>
  <c r="J9" i="9"/>
  <c r="J12" i="9"/>
  <c r="L13" i="9"/>
  <c r="AO13" i="9" s="1"/>
  <c r="J16" i="9"/>
  <c r="L17" i="9"/>
  <c r="AO17" i="9" s="1"/>
  <c r="J20" i="9"/>
  <c r="L21" i="9"/>
  <c r="F9" i="9"/>
  <c r="L9" i="9"/>
  <c r="AO9" i="9" s="1"/>
  <c r="H12" i="9"/>
  <c r="AO20" i="9"/>
  <c r="L11" i="9"/>
  <c r="L15" i="9"/>
  <c r="L19" i="9"/>
  <c r="V7" i="2"/>
  <c r="V8" i="2"/>
  <c r="Q7" i="2"/>
  <c r="Q8" i="2"/>
  <c r="V6" i="2"/>
  <c r="Q6" i="2"/>
  <c r="AW32" i="1"/>
  <c r="AW33" i="1"/>
  <c r="AW34" i="1"/>
  <c r="AW35" i="1"/>
  <c r="AW36" i="1"/>
  <c r="AW37" i="1"/>
  <c r="AW38" i="1"/>
  <c r="AW39" i="1"/>
  <c r="AR32" i="1"/>
  <c r="AR33" i="1"/>
  <c r="AR34" i="1"/>
  <c r="AR35" i="1"/>
  <c r="AR36" i="1"/>
  <c r="AR37" i="1"/>
  <c r="AR38" i="1"/>
  <c r="AR39" i="1"/>
  <c r="AL32" i="1"/>
  <c r="AL33" i="1"/>
  <c r="AL34" i="1"/>
  <c r="AL35" i="1"/>
  <c r="AL36" i="1"/>
  <c r="AL37" i="1"/>
  <c r="AL38" i="1"/>
  <c r="AL39" i="1"/>
  <c r="AL31" i="1"/>
  <c r="AW31" i="1"/>
  <c r="AR31" i="1"/>
  <c r="H16" i="9" l="1"/>
  <c r="H21" i="9"/>
  <c r="H18" i="9"/>
  <c r="H17" i="9"/>
  <c r="AO18" i="9"/>
  <c r="AO21" i="9"/>
  <c r="H20" i="9"/>
  <c r="H10" i="9"/>
  <c r="AO14" i="9"/>
  <c r="H13" i="9"/>
  <c r="H11" i="9"/>
  <c r="AO10" i="9"/>
  <c r="AG27" i="9" s="1"/>
  <c r="AW23" i="9"/>
  <c r="J22" i="9"/>
  <c r="AG23" i="9"/>
  <c r="F22" i="9"/>
  <c r="H9" i="9"/>
  <c r="H15" i="9"/>
  <c r="AO15" i="9"/>
  <c r="AO11" i="9"/>
  <c r="AG26" i="9" s="1"/>
  <c r="L22" i="9"/>
  <c r="H19" i="9"/>
  <c r="AO19" i="9"/>
  <c r="T6" i="1"/>
  <c r="D6" i="1"/>
  <c r="AG28" i="9" l="1"/>
  <c r="AO23" i="9"/>
  <c r="AW28" i="9" s="1"/>
  <c r="H22" i="9"/>
  <c r="CC16" i="2"/>
  <c r="CC18" i="2"/>
  <c r="CC20" i="2"/>
  <c r="CC22" i="2"/>
  <c r="CC24" i="2"/>
  <c r="CC26" i="2"/>
  <c r="CC28" i="2"/>
  <c r="CC30" i="2"/>
  <c r="CC14" i="2"/>
  <c r="AQ14" i="2" s="1"/>
  <c r="BG17" i="2"/>
  <c r="BG18" i="2"/>
  <c r="Q18" i="2" s="1"/>
  <c r="BG19" i="2"/>
  <c r="BG20" i="2"/>
  <c r="Q20" i="2" s="1"/>
  <c r="BG21" i="2"/>
  <c r="BG22" i="2"/>
  <c r="Q22" i="2" s="1"/>
  <c r="BG23" i="2"/>
  <c r="BG24" i="2"/>
  <c r="Q24" i="2" s="1"/>
  <c r="BG25" i="2"/>
  <c r="BG26" i="2"/>
  <c r="Q26" i="2" s="1"/>
  <c r="BG27" i="2"/>
  <c r="BG28" i="2"/>
  <c r="Q28" i="2" s="1"/>
  <c r="BG29" i="2"/>
  <c r="BG30" i="2"/>
  <c r="Q30" i="2" s="1"/>
  <c r="BG31" i="2"/>
  <c r="BG14" i="2"/>
  <c r="F10" i="1"/>
  <c r="F11" i="1"/>
  <c r="F12" i="1"/>
  <c r="F13" i="1"/>
  <c r="F14" i="1"/>
  <c r="F15" i="1"/>
  <c r="F16" i="1"/>
  <c r="F17" i="1"/>
  <c r="F18" i="1"/>
  <c r="F19" i="1"/>
  <c r="F20" i="1"/>
  <c r="F21" i="1"/>
  <c r="F9" i="1"/>
  <c r="AG28" i="1" l="1"/>
  <c r="AG27" i="1"/>
  <c r="AG23" i="1"/>
  <c r="J4" i="1" l="1"/>
  <c r="AQ26" i="2" l="1"/>
  <c r="AQ24" i="2"/>
  <c r="AQ22" i="2"/>
  <c r="AQ20" i="2"/>
  <c r="AQ18" i="2"/>
  <c r="CA30" i="2"/>
  <c r="CA28" i="2"/>
  <c r="CA26" i="2"/>
  <c r="CA24" i="2"/>
  <c r="CA22" i="2"/>
  <c r="CA20" i="2"/>
  <c r="CA18" i="2"/>
  <c r="CA16" i="2"/>
  <c r="CA14" i="2"/>
  <c r="BY28" i="2"/>
  <c r="BY30" i="2"/>
  <c r="BY26" i="2"/>
  <c r="BY24" i="2"/>
  <c r="BY22" i="2"/>
  <c r="BY20" i="2"/>
  <c r="BY18" i="2"/>
  <c r="BY16" i="2"/>
  <c r="CG16" i="2" l="1"/>
  <c r="AW16" i="2" s="1"/>
  <c r="CG24" i="2"/>
  <c r="AW24" i="2" s="1"/>
  <c r="CG18" i="2"/>
  <c r="AW18" i="2" s="1"/>
  <c r="CG26" i="2"/>
  <c r="AW26" i="2" s="1"/>
  <c r="CG20" i="2"/>
  <c r="AW20" i="2" s="1"/>
  <c r="CG28" i="2"/>
  <c r="AW28" i="2" s="1"/>
  <c r="CG22" i="2"/>
  <c r="AW22" i="2" s="1"/>
  <c r="CG30" i="2"/>
  <c r="AW30" i="2" s="1"/>
  <c r="AQ16" i="2"/>
  <c r="CI30" i="2"/>
  <c r="AQ28" i="2"/>
  <c r="CI26" i="2"/>
  <c r="BY14" i="2"/>
  <c r="CG14" i="2" s="1"/>
  <c r="Q14" i="2"/>
  <c r="BE15" i="2"/>
  <c r="BE16" i="2"/>
  <c r="BG16" i="2" s="1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E14" i="2"/>
  <c r="BC15" i="2"/>
  <c r="BC14" i="2"/>
  <c r="Q16" i="2" l="1"/>
  <c r="Q32" i="2" s="1"/>
  <c r="BG15" i="2"/>
  <c r="BG32" i="2" s="1"/>
  <c r="CE26" i="2"/>
  <c r="AT26" i="2" s="1"/>
  <c r="BK30" i="2"/>
  <c r="W30" i="2" s="1"/>
  <c r="BK26" i="2"/>
  <c r="W26" i="2" s="1"/>
  <c r="BK22" i="2"/>
  <c r="W22" i="2" s="1"/>
  <c r="BK18" i="2"/>
  <c r="W18" i="2" s="1"/>
  <c r="BK29" i="2"/>
  <c r="BK25" i="2"/>
  <c r="BK21" i="2"/>
  <c r="BK17" i="2"/>
  <c r="BK14" i="2"/>
  <c r="W14" i="2" s="1"/>
  <c r="BK28" i="2"/>
  <c r="W28" i="2" s="1"/>
  <c r="BK24" i="2"/>
  <c r="W24" i="2" s="1"/>
  <c r="BK20" i="2"/>
  <c r="W20" i="2" s="1"/>
  <c r="BK16" i="2"/>
  <c r="W16" i="2" s="1"/>
  <c r="BK31" i="2"/>
  <c r="BK27" i="2"/>
  <c r="BK23" i="2"/>
  <c r="BK19" i="2"/>
  <c r="BK15" i="2"/>
  <c r="AW14" i="2"/>
  <c r="CE30" i="2"/>
  <c r="AT30" i="2" s="1"/>
  <c r="AQ30" i="2"/>
  <c r="AQ32" i="2" s="1"/>
  <c r="CI14" i="2"/>
  <c r="CI22" i="2"/>
  <c r="CE22" i="2" s="1"/>
  <c r="AT22" i="2" s="1"/>
  <c r="CI18" i="2"/>
  <c r="CE18" i="2" s="1"/>
  <c r="AT18" i="2" s="1"/>
  <c r="CI16" i="2"/>
  <c r="CE16" i="2" s="1"/>
  <c r="AT16" i="2" s="1"/>
  <c r="CI20" i="2"/>
  <c r="CE20" i="2" s="1"/>
  <c r="AT20" i="2" s="1"/>
  <c r="CI24" i="2"/>
  <c r="CE24" i="2" s="1"/>
  <c r="AT24" i="2" s="1"/>
  <c r="CI28" i="2"/>
  <c r="CE28" i="2" s="1"/>
  <c r="AT28" i="2" s="1"/>
  <c r="BM30" i="2"/>
  <c r="BM26" i="2"/>
  <c r="BM18" i="2"/>
  <c r="BM22" i="2"/>
  <c r="BM31" i="2"/>
  <c r="BM27" i="2"/>
  <c r="BM23" i="2"/>
  <c r="BM19" i="2"/>
  <c r="BM15" i="2"/>
  <c r="BM25" i="2"/>
  <c r="BM21" i="2"/>
  <c r="BM17" i="2"/>
  <c r="BM29" i="2"/>
  <c r="BM24" i="2"/>
  <c r="BM20" i="2"/>
  <c r="BM16" i="2"/>
  <c r="BM28" i="2"/>
  <c r="BM14" i="2"/>
  <c r="AH39" i="1"/>
  <c r="AH36" i="1"/>
  <c r="D10" i="1"/>
  <c r="D11" i="1"/>
  <c r="D12" i="1"/>
  <c r="D13" i="1"/>
  <c r="D14" i="1"/>
  <c r="D15" i="1"/>
  <c r="D16" i="1"/>
  <c r="D17" i="1"/>
  <c r="D18" i="1"/>
  <c r="D19" i="1"/>
  <c r="D20" i="1"/>
  <c r="D21" i="1"/>
  <c r="B10" i="1"/>
  <c r="L10" i="1" s="1"/>
  <c r="AO10" i="1" s="1"/>
  <c r="B11" i="1"/>
  <c r="J11" i="1" s="1"/>
  <c r="B12" i="1"/>
  <c r="J12" i="1" s="1"/>
  <c r="B13" i="1"/>
  <c r="L13" i="1" s="1"/>
  <c r="AO13" i="1" s="1"/>
  <c r="B14" i="1"/>
  <c r="J14" i="1" s="1"/>
  <c r="B15" i="1"/>
  <c r="J15" i="1" s="1"/>
  <c r="B16" i="1"/>
  <c r="J16" i="1" s="1"/>
  <c r="B17" i="1"/>
  <c r="L17" i="1" s="1"/>
  <c r="B18" i="1"/>
  <c r="L18" i="1" s="1"/>
  <c r="AO18" i="1" s="1"/>
  <c r="B19" i="1"/>
  <c r="J19" i="1" s="1"/>
  <c r="B20" i="1"/>
  <c r="J20" i="1" s="1"/>
  <c r="B21" i="1"/>
  <c r="L21" i="1" s="1"/>
  <c r="AO21" i="1" s="1"/>
  <c r="B9" i="1"/>
  <c r="D9" i="1"/>
  <c r="L14" i="1" l="1"/>
  <c r="AO14" i="1" s="1"/>
  <c r="AW32" i="2"/>
  <c r="CE14" i="2"/>
  <c r="AT14" i="2" s="1"/>
  <c r="AT32" i="2" s="1"/>
  <c r="W32" i="2"/>
  <c r="BI14" i="2"/>
  <c r="T14" i="2" s="1"/>
  <c r="BK32" i="2"/>
  <c r="BI26" i="2"/>
  <c r="T26" i="2" s="1"/>
  <c r="BI23" i="2"/>
  <c r="BI19" i="2"/>
  <c r="BI24" i="2"/>
  <c r="T24" i="2" s="1"/>
  <c r="BI25" i="2"/>
  <c r="BI18" i="2"/>
  <c r="T18" i="2" s="1"/>
  <c r="BI28" i="2"/>
  <c r="T28" i="2" s="1"/>
  <c r="BI29" i="2"/>
  <c r="BI16" i="2"/>
  <c r="T16" i="2" s="1"/>
  <c r="BI22" i="2"/>
  <c r="T22" i="2" s="1"/>
  <c r="BI27" i="2"/>
  <c r="BI20" i="2"/>
  <c r="T20" i="2" s="1"/>
  <c r="BI21" i="2"/>
  <c r="BI30" i="2"/>
  <c r="T30" i="2" s="1"/>
  <c r="BI31" i="2"/>
  <c r="BI15" i="2"/>
  <c r="BI17" i="2"/>
  <c r="BM32" i="2"/>
  <c r="J21" i="1"/>
  <c r="H21" i="1" s="1"/>
  <c r="J17" i="1"/>
  <c r="H17" i="1" s="1"/>
  <c r="AG24" i="1"/>
  <c r="J9" i="1"/>
  <c r="F22" i="1"/>
  <c r="J13" i="1"/>
  <c r="AW23" i="1" s="1"/>
  <c r="AO17" i="1"/>
  <c r="L15" i="1"/>
  <c r="AO15" i="1" s="1"/>
  <c r="L9" i="1"/>
  <c r="AO9" i="1" s="1"/>
  <c r="AG26" i="1" s="1"/>
  <c r="J18" i="1"/>
  <c r="H18" i="1" s="1"/>
  <c r="J10" i="1"/>
  <c r="L16" i="1"/>
  <c r="AO16" i="1" s="1"/>
  <c r="L12" i="1"/>
  <c r="L11" i="1"/>
  <c r="L20" i="1"/>
  <c r="L19" i="1"/>
  <c r="AO19" i="1" s="1"/>
  <c r="H14" i="1" l="1"/>
  <c r="BI32" i="2"/>
  <c r="H13" i="1"/>
  <c r="AG25" i="1"/>
  <c r="H9" i="1"/>
  <c r="H15" i="1"/>
  <c r="H16" i="1"/>
  <c r="H12" i="1"/>
  <c r="AO12" i="1"/>
  <c r="L22" i="1"/>
  <c r="J22" i="1"/>
  <c r="H20" i="1"/>
  <c r="AO20" i="1"/>
  <c r="H11" i="1"/>
  <c r="AO11" i="1"/>
  <c r="AW24" i="1"/>
  <c r="AW25" i="1" s="1"/>
  <c r="H10" i="1"/>
  <c r="H19" i="1"/>
  <c r="AO24" i="1" l="1"/>
  <c r="AW27" i="1" s="1"/>
  <c r="H22" i="1"/>
  <c r="AO23" i="1"/>
  <c r="AW26" i="1" s="1"/>
  <c r="AW28" i="1" l="1"/>
  <c r="AO25" i="1"/>
  <c r="T3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 国彦</author>
  </authors>
  <commentList>
    <comment ref="AC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・10時頃と15時頃の15分は請求時間に含むそれ以外は含めない。
　　10時15時以外の休憩は請求時間に含めない。
　　9:30～10:30、14:30～15:30の間に取った休憩を含める。
・レボの作業区分（A～E）で休憩を確認する。
　　12時～13時の昼休みは除く。
・休憩等欄に記載のない休憩は請求時間に含めいない
　　※休憩なのか作業終了なのか判断するため
例：9:30作業開始～10:00休憩～10:15作業開始～10:30作業終了の場合
　　　→休憩を請求時間に含める。
　　9:25～9:50に休憩をとっていた場合
　　　→9:30～9;50の内15分を請求時間として見る。
　　臨機応変な部分が多いので注意する。</t>
        </r>
      </text>
    </comment>
    <comment ref="AF30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選択肢にない作業を行う場合は直接入力をしてください。
注意ウインドウが開きますが「OK」を押せば入力されます。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 国彦</author>
  </authors>
  <commentList>
    <comment ref="AC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・10時頃と15時頃の15分は請求時間に含むそれ以外は含めない。
　　10時15時以外の休憩は請求時間に含めない。
　　9:30～10:30、14:30～15:30の間に取った休憩を含める。
・レボの作業区分（A～E）で休憩を確認する。
　　12時～13時の昼休みは除く。
・休憩等欄に記載のない休憩は請求時間に含めいない
　　※休憩なのか作業終了なのか判断するため
例：9:30作業開始～10:00休憩～10:15作業開始～10:30作業終了の場合
　　　→休憩を請求時間に含める。
　　9:25～9:50に休憩をとっていた場合
　　　→9:30～9;50の内15分を請求時間として見る。
　　臨機応変な部分が多いので注意する。</t>
        </r>
      </text>
    </comment>
    <comment ref="AF31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選択肢にない作業を行う場合は直接入力をしてください。
注意ウインドウが開きますが「OK」を押せば入力されます。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 国彦</author>
  </authors>
  <commentList>
    <comment ref="AC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・10時頃と15時頃の15分は請求時間に含むそれ以外は含めない。
　　10時15時以外の休憩は請求時間に含めない。
　　9:30～10:30、14:30～15:30の間に取った休憩を含める。
・レボの作業区分（A～E）で休憩を確認する。
　　12時～13時の昼休みは除く。
・休憩等欄に記載のない休憩は請求時間に含めいない
　　※休憩なのか作業終了なのか判断するため
例：9:30作業開始～10:00休憩～10:15作業開始～10:30作業終了の場合
　　　→休憩を請求時間に含める。
　　9:25～9:50に休憩をとっていた場合
　　　→9:30～9;50の内15分を請求時間として見る。
　　臨機応変な部分が多いので注意する。</t>
        </r>
      </text>
    </comment>
    <comment ref="AF30" authorId="0" shapeId="0" xr:uid="{00000000-0006-0000-0200-000002000000}">
      <text>
        <r>
          <rPr>
            <sz val="11"/>
            <color indexed="81"/>
            <rFont val="ＭＳ Ｐゴシック"/>
            <family val="3"/>
            <charset val="128"/>
          </rPr>
          <t>選択肢にない作業を行う場合は直接入力をしてください。
注意ウインドウが開きますが「OK」を押せば入力されます。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 国彦</author>
  </authors>
  <commentList>
    <comment ref="D29" authorId="0" shapeId="0" xr:uid="{00000000-0006-0000-0400-000001000000}">
      <text>
        <r>
          <rPr>
            <sz val="11"/>
            <color indexed="81"/>
            <rFont val="ＭＳ Ｐゴシック"/>
            <family val="3"/>
            <charset val="128"/>
          </rPr>
          <t>選択肢にない作業を行う場合は直接入力をしてください。
注意ウインドウが開きますが「OK」を押せば入力されます。</t>
        </r>
      </text>
    </comment>
  </commentList>
</comments>
</file>

<file path=xl/sharedStrings.xml><?xml version="1.0" encoding="utf-8"?>
<sst xmlns="http://schemas.openxmlformats.org/spreadsheetml/2006/main" count="719" uniqueCount="150">
  <si>
    <t>契約書機械番号</t>
    <rPh sb="0" eb="3">
      <t>ケイヤクショ</t>
    </rPh>
    <rPh sb="3" eb="5">
      <t>キカイ</t>
    </rPh>
    <rPh sb="5" eb="7">
      <t>バンゴウ</t>
    </rPh>
    <phoneticPr fontId="1"/>
  </si>
  <si>
    <t>（</t>
    <phoneticPr fontId="1"/>
  </si>
  <si>
    <t>曜</t>
    <rPh sb="0" eb="1">
      <t>ヒカリ</t>
    </rPh>
    <phoneticPr fontId="1"/>
  </si>
  <si>
    <t>天候：</t>
  </si>
  <si>
    <t>機械名</t>
    <rPh sb="0" eb="2">
      <t>キカイ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</si>
  <si>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</si>
  <si>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現場代理人</t>
    <rPh sb="0" eb="2">
      <t>ゲンバ</t>
    </rPh>
    <rPh sb="2" eb="5">
      <t>ダイリニン</t>
    </rPh>
    <phoneticPr fontId="2"/>
  </si>
  <si>
    <t>曜）</t>
    <rPh sb="0" eb="1">
      <t>ヒカリ</t>
    </rPh>
    <phoneticPr fontId="2"/>
  </si>
  <si>
    <t>）</t>
    <phoneticPr fontId="1"/>
  </si>
  <si>
    <t>作　　業　　日　　報</t>
    <rPh sb="0" eb="1">
      <t>サク</t>
    </rPh>
    <rPh sb="3" eb="4">
      <t>ギョウ</t>
    </rPh>
    <rPh sb="6" eb="7">
      <t>ヒ</t>
    </rPh>
    <rPh sb="9" eb="10">
      <t>ホウ</t>
    </rPh>
    <phoneticPr fontId="1"/>
  </si>
  <si>
    <t>現場代理人</t>
    <rPh sb="0" eb="2">
      <t>ゲンバ</t>
    </rPh>
    <rPh sb="2" eb="5">
      <t>ダイリニン</t>
    </rPh>
    <phoneticPr fontId="1"/>
  </si>
  <si>
    <t>㊞</t>
    <phoneticPr fontId="1"/>
  </si>
  <si>
    <t>：</t>
    <phoneticPr fontId="1"/>
  </si>
  <si>
    <t>～</t>
    <phoneticPr fontId="1"/>
  </si>
  <si>
    <t>終了</t>
    <rPh sb="0" eb="2">
      <t>シュウリョウ</t>
    </rPh>
    <phoneticPr fontId="1"/>
  </si>
  <si>
    <t>作業時間</t>
    <rPh sb="0" eb="2">
      <t>サギョウ</t>
    </rPh>
    <rPh sb="2" eb="4">
      <t>ジカン</t>
    </rPh>
    <phoneticPr fontId="1"/>
  </si>
  <si>
    <t>請求区分</t>
    <rPh sb="0" eb="2">
      <t>セイキュウ</t>
    </rPh>
    <rPh sb="2" eb="4">
      <t>クブン</t>
    </rPh>
    <phoneticPr fontId="1"/>
  </si>
  <si>
    <t>作業区分</t>
    <rPh sb="0" eb="2">
      <t>サギョウ</t>
    </rPh>
    <rPh sb="2" eb="4">
      <t>クブン</t>
    </rPh>
    <phoneticPr fontId="1"/>
  </si>
  <si>
    <t>請求時間</t>
    <rPh sb="0" eb="2">
      <t>セイキュウ</t>
    </rPh>
    <rPh sb="2" eb="4">
      <t>ジカン</t>
    </rPh>
    <phoneticPr fontId="1"/>
  </si>
  <si>
    <t>日中</t>
    <rPh sb="0" eb="2">
      <t>ニッチュウ</t>
    </rPh>
    <phoneticPr fontId="1"/>
  </si>
  <si>
    <t>夜間</t>
    <rPh sb="0" eb="2">
      <t>ヤカン</t>
    </rPh>
    <phoneticPr fontId="1"/>
  </si>
  <si>
    <t>深夜</t>
    <rPh sb="0" eb="2">
      <t>シンヤ</t>
    </rPh>
    <phoneticPr fontId="1"/>
  </si>
  <si>
    <t>合計</t>
    <rPh sb="0" eb="2">
      <t>ゴウケイ</t>
    </rPh>
    <phoneticPr fontId="1"/>
  </si>
  <si>
    <t>本日</t>
    <rPh sb="0" eb="2">
      <t>ホンジツ</t>
    </rPh>
    <phoneticPr fontId="1"/>
  </si>
  <si>
    <t>前日</t>
    <rPh sb="0" eb="2">
      <t>ゼンジツ</t>
    </rPh>
    <phoneticPr fontId="1"/>
  </si>
  <si>
    <t>差引</t>
    <rPh sb="0" eb="2">
      <t>サシヒキ</t>
    </rPh>
    <phoneticPr fontId="1"/>
  </si>
  <si>
    <t>アワーメータ
の読み</t>
    <rPh sb="8" eb="9">
      <t>ヨ</t>
    </rPh>
    <phoneticPr fontId="1"/>
  </si>
  <si>
    <t>ｈ</t>
    <phoneticPr fontId="1"/>
  </si>
  <si>
    <t>走行距離計
の読み</t>
    <rPh sb="0" eb="2">
      <t>ソウコウ</t>
    </rPh>
    <rPh sb="2" eb="5">
      <t>キョリケイ</t>
    </rPh>
    <rPh sb="7" eb="8">
      <t>ヨ</t>
    </rPh>
    <phoneticPr fontId="1"/>
  </si>
  <si>
    <t>km</t>
    <phoneticPr fontId="1"/>
  </si>
  <si>
    <t>路面積雪深</t>
    <rPh sb="0" eb="2">
      <t>ロメン</t>
    </rPh>
    <rPh sb="2" eb="4">
      <t>セキセツ</t>
    </rPh>
    <rPh sb="4" eb="5">
      <t>シン</t>
    </rPh>
    <phoneticPr fontId="1"/>
  </si>
  <si>
    <t>運転者</t>
    <rPh sb="0" eb="3">
      <t>ウンテンシャ</t>
    </rPh>
    <phoneticPr fontId="1"/>
  </si>
  <si>
    <t>助手</t>
    <rPh sb="0" eb="2">
      <t>ジョシュ</t>
    </rPh>
    <phoneticPr fontId="1"/>
  </si>
  <si>
    <t>作業区分</t>
    <rPh sb="0" eb="2">
      <t>サギョウ</t>
    </rPh>
    <rPh sb="2" eb="3">
      <t>ク</t>
    </rPh>
    <rPh sb="3" eb="4">
      <t>ブン</t>
    </rPh>
    <phoneticPr fontId="1"/>
  </si>
  <si>
    <t>作業路線名</t>
    <rPh sb="0" eb="2">
      <t>サギョウ</t>
    </rPh>
    <rPh sb="2" eb="4">
      <t>ロセン</t>
    </rPh>
    <rPh sb="4" eb="5">
      <t>メイ</t>
    </rPh>
    <phoneticPr fontId="1"/>
  </si>
  <si>
    <t>区間</t>
    <rPh sb="0" eb="2">
      <t>クカン</t>
    </rPh>
    <phoneticPr fontId="1"/>
  </si>
  <si>
    <t>報告者：</t>
    <rPh sb="0" eb="3">
      <t>ホウコクシャ</t>
    </rPh>
    <phoneticPr fontId="2"/>
  </si>
  <si>
    <t>㊞</t>
    <phoneticPr fontId="2"/>
  </si>
  <si>
    <t>作業名</t>
    <rPh sb="0" eb="2">
      <t>サギョウ</t>
    </rPh>
    <rPh sb="2" eb="3">
      <t>メイ</t>
    </rPh>
    <phoneticPr fontId="2"/>
  </si>
  <si>
    <t>作業日</t>
    <rPh sb="0" eb="3">
      <t>サギョウビ</t>
    </rPh>
    <phoneticPr fontId="2"/>
  </si>
  <si>
    <t>（</t>
    <phoneticPr fontId="2"/>
  </si>
  <si>
    <t>天候</t>
    <rPh sb="0" eb="2">
      <t>テンコウ</t>
    </rPh>
    <phoneticPr fontId="2"/>
  </si>
  <si>
    <t>：</t>
    <phoneticPr fontId="2"/>
  </si>
  <si>
    <t>実施区間</t>
    <rPh sb="0" eb="2">
      <t>ジッシ</t>
    </rPh>
    <rPh sb="2" eb="4">
      <t>クカン</t>
    </rPh>
    <phoneticPr fontId="2"/>
  </si>
  <si>
    <t>～</t>
    <phoneticPr fontId="2"/>
  </si>
  <si>
    <t>地内</t>
    <rPh sb="0" eb="1">
      <t>チ</t>
    </rPh>
    <rPh sb="1" eb="2">
      <t>ナイ</t>
    </rPh>
    <phoneticPr fontId="2"/>
  </si>
  <si>
    <t>Ｌ=</t>
    <phoneticPr fontId="2"/>
  </si>
  <si>
    <t>km</t>
    <phoneticPr fontId="2"/>
  </si>
  <si>
    <t>氏名</t>
    <rPh sb="0" eb="2">
      <t>シメイ</t>
    </rPh>
    <phoneticPr fontId="1"/>
  </si>
  <si>
    <t>開始</t>
    <rPh sb="0" eb="2">
      <t>カイシ</t>
    </rPh>
    <phoneticPr fontId="1"/>
  </si>
  <si>
    <t>作　業　員</t>
    <rPh sb="0" eb="1">
      <t>サク</t>
    </rPh>
    <rPh sb="2" eb="3">
      <t>ギョウ</t>
    </rPh>
    <rPh sb="4" eb="5">
      <t>イン</t>
    </rPh>
    <phoneticPr fontId="1"/>
  </si>
  <si>
    <t>誘　導　員</t>
    <rPh sb="0" eb="1">
      <t>ユウ</t>
    </rPh>
    <rPh sb="2" eb="3">
      <t>シルベ</t>
    </rPh>
    <rPh sb="4" eb="5">
      <t>イン</t>
    </rPh>
    <phoneticPr fontId="1"/>
  </si>
  <si>
    <t>　備　考</t>
    <rPh sb="1" eb="2">
      <t>ソナエ</t>
    </rPh>
    <rPh sb="3" eb="4">
      <t>コウ</t>
    </rPh>
    <phoneticPr fontId="1"/>
  </si>
  <si>
    <t>計</t>
    <rPh sb="0" eb="1">
      <t>ケイ</t>
    </rPh>
    <phoneticPr fontId="1"/>
  </si>
  <si>
    <t>路線種別</t>
    <rPh sb="0" eb="2">
      <t>ロセン</t>
    </rPh>
    <rPh sb="2" eb="4">
      <t>シュベツ</t>
    </rPh>
    <phoneticPr fontId="1"/>
  </si>
  <si>
    <t>市委託路線　計</t>
    <rPh sb="0" eb="1">
      <t>シ</t>
    </rPh>
    <rPh sb="1" eb="3">
      <t>イタク</t>
    </rPh>
    <rPh sb="3" eb="5">
      <t>ロセン</t>
    </rPh>
    <rPh sb="6" eb="7">
      <t>ケイ</t>
    </rPh>
    <phoneticPr fontId="1"/>
  </si>
  <si>
    <t>生活道路協働除雪路線　計</t>
    <rPh sb="0" eb="2">
      <t>セイカツ</t>
    </rPh>
    <rPh sb="2" eb="4">
      <t>ドウロ</t>
    </rPh>
    <rPh sb="4" eb="6">
      <t>キョウドウ</t>
    </rPh>
    <rPh sb="6" eb="8">
      <t>ジョセツ</t>
    </rPh>
    <rPh sb="8" eb="10">
      <t>ロセン</t>
    </rPh>
    <rPh sb="11" eb="12">
      <t>ケイ</t>
    </rPh>
    <phoneticPr fontId="1"/>
  </si>
  <si>
    <t>市</t>
    <rPh sb="0" eb="1">
      <t>シ</t>
    </rPh>
    <phoneticPr fontId="1"/>
  </si>
  <si>
    <t>生</t>
    <rPh sb="0" eb="1">
      <t>ナマ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</si>
  <si>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</si>
  <si>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</si>
  <si>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日中</t>
    <rPh sb="0" eb="2">
      <t>ニッチュウ</t>
    </rPh>
    <phoneticPr fontId="1"/>
  </si>
  <si>
    <t>夜間</t>
    <rPh sb="0" eb="2">
      <t>ヤカン</t>
    </rPh>
    <phoneticPr fontId="1"/>
  </si>
  <si>
    <t>深夜</t>
    <rPh sb="0" eb="2">
      <t>シンヤ</t>
    </rPh>
    <phoneticPr fontId="1"/>
  </si>
  <si>
    <t>時間区分</t>
    <rPh sb="0" eb="2">
      <t>ジカン</t>
    </rPh>
    <rPh sb="2" eb="4">
      <t>クブン</t>
    </rPh>
    <phoneticPr fontId="1"/>
  </si>
  <si>
    <t>作業</t>
    <rPh sb="0" eb="2">
      <t>サギョウ</t>
    </rPh>
    <phoneticPr fontId="1"/>
  </si>
  <si>
    <t>作業員計算</t>
    <rPh sb="0" eb="3">
      <t>サギョウイン</t>
    </rPh>
    <rPh sb="3" eb="5">
      <t>ケイサン</t>
    </rPh>
    <phoneticPr fontId="1"/>
  </si>
  <si>
    <t>誘導員</t>
    <rPh sb="0" eb="3">
      <t>ユウドウイン</t>
    </rPh>
    <phoneticPr fontId="1"/>
  </si>
  <si>
    <t>合計</t>
    <rPh sb="0" eb="2">
      <t>ゴウケイ</t>
    </rPh>
    <phoneticPr fontId="1"/>
  </si>
  <si>
    <t>A　計</t>
    <rPh sb="2" eb="3">
      <t>ケイ</t>
    </rPh>
    <phoneticPr fontId="1"/>
  </si>
  <si>
    <t>B・C・E　計</t>
    <rPh sb="6" eb="7">
      <t>ケイ</t>
    </rPh>
    <phoneticPr fontId="1"/>
  </si>
  <si>
    <t>D　計</t>
    <rPh sb="2" eb="3">
      <t>ケイ</t>
    </rPh>
    <phoneticPr fontId="1"/>
  </si>
  <si>
    <t>除　雪　機　械　運　搬　表</t>
    <rPh sb="0" eb="1">
      <t>ジョ</t>
    </rPh>
    <rPh sb="2" eb="3">
      <t>ユキ</t>
    </rPh>
    <rPh sb="4" eb="5">
      <t>キ</t>
    </rPh>
    <rPh sb="6" eb="7">
      <t>カイ</t>
    </rPh>
    <rPh sb="8" eb="9">
      <t>ウン</t>
    </rPh>
    <rPh sb="10" eb="11">
      <t>ハン</t>
    </rPh>
    <rPh sb="12" eb="13">
      <t>ヒョウ</t>
    </rPh>
    <phoneticPr fontId="1"/>
  </si>
  <si>
    <t>運搬年月日</t>
    <rPh sb="0" eb="2">
      <t>ウンパン</t>
    </rPh>
    <rPh sb="2" eb="5">
      <t>ネンガッピ</t>
    </rPh>
    <phoneticPr fontId="1"/>
  </si>
  <si>
    <t>運搬車</t>
    <rPh sb="0" eb="3">
      <t>ウンパンシャ</t>
    </rPh>
    <phoneticPr fontId="1"/>
  </si>
  <si>
    <t>地名</t>
    <rPh sb="0" eb="2">
      <t>チメイ</t>
    </rPh>
    <phoneticPr fontId="1"/>
  </si>
  <si>
    <t>距離（km）</t>
    <rPh sb="0" eb="2">
      <t>キョリ</t>
    </rPh>
    <phoneticPr fontId="1"/>
  </si>
  <si>
    <t>規格</t>
    <rPh sb="0" eb="2">
      <t>キカク</t>
    </rPh>
    <phoneticPr fontId="1"/>
  </si>
  <si>
    <t>運搬元</t>
    <rPh sb="0" eb="2">
      <t>ウンパン</t>
    </rPh>
    <rPh sb="2" eb="3">
      <t>モト</t>
    </rPh>
    <phoneticPr fontId="1"/>
  </si>
  <si>
    <t>運搬先</t>
    <rPh sb="0" eb="2">
      <t>ウンパン</t>
    </rPh>
    <rPh sb="2" eb="3">
      <t>サキ</t>
    </rPh>
    <phoneticPr fontId="1"/>
  </si>
  <si>
    <t>※機械運搬の流れも確認するため、契約機械番号別に月間分をまとめて提出すること</t>
    <rPh sb="1" eb="3">
      <t>キカイ</t>
    </rPh>
    <rPh sb="3" eb="5">
      <t>ウンパン</t>
    </rPh>
    <rPh sb="6" eb="7">
      <t>ナガ</t>
    </rPh>
    <rPh sb="9" eb="11">
      <t>カクニン</t>
    </rPh>
    <rPh sb="16" eb="18">
      <t>ケイヤク</t>
    </rPh>
    <rPh sb="18" eb="20">
      <t>キカイ</t>
    </rPh>
    <rPh sb="20" eb="22">
      <t>バンゴウ</t>
    </rPh>
    <rPh sb="22" eb="23">
      <t>ベツ</t>
    </rPh>
    <rPh sb="24" eb="26">
      <t>ゲッカン</t>
    </rPh>
    <rPh sb="26" eb="27">
      <t>ブン</t>
    </rPh>
    <rPh sb="32" eb="34">
      <t>テイシュツ</t>
    </rPh>
    <phoneticPr fontId="4"/>
  </si>
  <si>
    <t>作業区分</t>
    <rPh sb="0" eb="2">
      <t>サギョウ</t>
    </rPh>
    <rPh sb="2" eb="4">
      <t>クブン</t>
    </rPh>
    <phoneticPr fontId="1"/>
  </si>
  <si>
    <t>備考</t>
    <rPh sb="0" eb="2">
      <t>ビコウ</t>
    </rPh>
    <phoneticPr fontId="4"/>
  </si>
  <si>
    <t>NO.</t>
    <phoneticPr fontId="1"/>
  </si>
  <si>
    <t>線</t>
    <rPh sb="0" eb="1">
      <t>セン</t>
    </rPh>
    <phoneticPr fontId="1"/>
  </si>
  <si>
    <t>線</t>
    <rPh sb="0" eb="1">
      <t>セン</t>
    </rPh>
    <phoneticPr fontId="4"/>
  </si>
  <si>
    <t>（</t>
    <phoneticPr fontId="1"/>
  </si>
  <si>
    <t>）</t>
    <phoneticPr fontId="1"/>
  </si>
  <si>
    <t>㊞</t>
    <phoneticPr fontId="1"/>
  </si>
  <si>
    <t>～</t>
    <phoneticPr fontId="1"/>
  </si>
  <si>
    <t>：</t>
    <phoneticPr fontId="1"/>
  </si>
  <si>
    <t>～</t>
    <phoneticPr fontId="1"/>
  </si>
  <si>
    <t>：</t>
    <phoneticPr fontId="1"/>
  </si>
  <si>
    <t>～</t>
    <phoneticPr fontId="1"/>
  </si>
  <si>
    <t>：</t>
    <phoneticPr fontId="1"/>
  </si>
  <si>
    <t>～</t>
    <phoneticPr fontId="1"/>
  </si>
  <si>
    <t>：</t>
    <phoneticPr fontId="1"/>
  </si>
  <si>
    <t>～</t>
    <phoneticPr fontId="1"/>
  </si>
  <si>
    <t>：</t>
    <phoneticPr fontId="1"/>
  </si>
  <si>
    <t>～</t>
    <phoneticPr fontId="1"/>
  </si>
  <si>
    <t>：</t>
    <phoneticPr fontId="1"/>
  </si>
  <si>
    <t>～</t>
    <phoneticPr fontId="1"/>
  </si>
  <si>
    <t>Ａ　計</t>
    <rPh sb="2" eb="3">
      <t>ケイ</t>
    </rPh>
    <phoneticPr fontId="1"/>
  </si>
  <si>
    <t>Ｄ　計</t>
    <rPh sb="2" eb="3">
      <t>ケイ</t>
    </rPh>
    <phoneticPr fontId="1"/>
  </si>
  <si>
    <t>合計</t>
    <rPh sb="0" eb="2">
      <t>ゴウケイケイ</t>
    </rPh>
    <phoneticPr fontId="1"/>
  </si>
  <si>
    <t>.</t>
    <phoneticPr fontId="4"/>
  </si>
  <si>
    <t>：</t>
    <phoneticPr fontId="1"/>
  </si>
  <si>
    <t>～</t>
    <phoneticPr fontId="1"/>
  </si>
  <si>
    <t>：</t>
    <phoneticPr fontId="1"/>
  </si>
  <si>
    <t>～</t>
    <phoneticPr fontId="1"/>
  </si>
  <si>
    <t>作業
区分</t>
    <rPh sb="0" eb="2">
      <t>サギョウ</t>
    </rPh>
    <rPh sb="3" eb="4">
      <t>ク</t>
    </rPh>
    <rPh sb="4" eb="5">
      <t>ブン</t>
    </rPh>
    <phoneticPr fontId="1"/>
  </si>
  <si>
    <t>～</t>
    <phoneticPr fontId="1"/>
  </si>
  <si>
    <t>アワー
メータ
の読み</t>
    <rPh sb="9" eb="10">
      <t>ヨ</t>
    </rPh>
    <phoneticPr fontId="1"/>
  </si>
  <si>
    <t>ｈ</t>
    <phoneticPr fontId="1"/>
  </si>
  <si>
    <t>km</t>
    <phoneticPr fontId="1"/>
  </si>
  <si>
    <t>備考</t>
    <rPh sb="0" eb="2">
      <t>ビコウ</t>
    </rPh>
    <phoneticPr fontId="1"/>
  </si>
  <si>
    <t>No.</t>
    <phoneticPr fontId="4"/>
  </si>
  <si>
    <t>日中
8:00-17:00</t>
    <rPh sb="0" eb="2">
      <t>ニッチュウ</t>
    </rPh>
    <phoneticPr fontId="1"/>
  </si>
  <si>
    <t>深夜
22:00-5:00</t>
    <rPh sb="0" eb="2">
      <t>シンヤ</t>
    </rPh>
    <phoneticPr fontId="1"/>
  </si>
  <si>
    <t>実作業等　B・C・E</t>
  </si>
  <si>
    <t>休憩　D</t>
  </si>
  <si>
    <t>機械種別</t>
    <rPh sb="0" eb="2">
      <t>キカイ</t>
    </rPh>
    <rPh sb="2" eb="4">
      <t>シュベツ</t>
    </rPh>
    <phoneticPr fontId="1"/>
  </si>
  <si>
    <t>契約
機械番号</t>
    <rPh sb="0" eb="2">
      <t>ケイヤク</t>
    </rPh>
    <rPh sb="3" eb="5">
      <t>キカイ</t>
    </rPh>
    <rPh sb="5" eb="7">
      <t>バンゴウ</t>
    </rPh>
    <phoneticPr fontId="1"/>
  </si>
  <si>
    <t>重量</t>
    <rPh sb="0" eb="2">
      <t>ジュウリョウ</t>
    </rPh>
    <phoneticPr fontId="1"/>
  </si>
  <si>
    <t>型式</t>
    <rPh sb="0" eb="2">
      <t>カタシキ</t>
    </rPh>
    <phoneticPr fontId="1"/>
  </si>
  <si>
    <t>報告者</t>
    <rPh sb="0" eb="3">
      <t>ホウコクシャ</t>
    </rPh>
    <phoneticPr fontId="1"/>
  </si>
  <si>
    <t>●スノーポールの場合、作業区分を明記すること。</t>
    <rPh sb="8" eb="10">
      <t>バアイ</t>
    </rPh>
    <rPh sb="11" eb="13">
      <t>サギョウ</t>
    </rPh>
    <rPh sb="13" eb="15">
      <t>クブン</t>
    </rPh>
    <rPh sb="16" eb="18">
      <t>メイキ</t>
    </rPh>
    <phoneticPr fontId="1"/>
  </si>
  <si>
    <t>●写真は設置と撤去それぞれ用意する。路線ごとや1本ごとには写真は必要ありません。</t>
    <rPh sb="1" eb="3">
      <t>シャシン</t>
    </rPh>
    <rPh sb="4" eb="6">
      <t>セッチ</t>
    </rPh>
    <rPh sb="7" eb="9">
      <t>テッキョ</t>
    </rPh>
    <rPh sb="13" eb="15">
      <t>ヨウイ</t>
    </rPh>
    <phoneticPr fontId="1"/>
  </si>
  <si>
    <t>　　作業前・中・後を用意し、全体の作業本数が掴めるものとする。（撤去後のポールをまとめた写真など）</t>
    <rPh sb="32" eb="34">
      <t>テッキョ</t>
    </rPh>
    <rPh sb="34" eb="35">
      <t>ゴ</t>
    </rPh>
    <rPh sb="44" eb="46">
      <t>シャシン</t>
    </rPh>
    <phoneticPr fontId="1"/>
  </si>
  <si>
    <t>設置・撤去物の種類（区分）</t>
    <rPh sb="0" eb="2">
      <t>セッチ</t>
    </rPh>
    <rPh sb="3" eb="5">
      <t>テッキョ</t>
    </rPh>
    <rPh sb="5" eb="6">
      <t>ブツ</t>
    </rPh>
    <rPh sb="7" eb="9">
      <t>シュルイ</t>
    </rPh>
    <rPh sb="10" eb="12">
      <t>クブン</t>
    </rPh>
    <phoneticPr fontId="1"/>
  </si>
  <si>
    <t>数量</t>
    <rPh sb="0" eb="2">
      <t>スウリョウ</t>
    </rPh>
    <phoneticPr fontId="1"/>
  </si>
  <si>
    <t>設置年月日</t>
    <rPh sb="0" eb="2">
      <t>セッチ</t>
    </rPh>
    <rPh sb="2" eb="5">
      <t>ネンガッピ</t>
    </rPh>
    <phoneticPr fontId="1"/>
  </si>
  <si>
    <t>撤去年月日</t>
    <rPh sb="0" eb="2">
      <t>テッキョ</t>
    </rPh>
    <rPh sb="2" eb="5">
      <t>ネンガッピ</t>
    </rPh>
    <phoneticPr fontId="1"/>
  </si>
  <si>
    <t>路線名</t>
    <rPh sb="0" eb="2">
      <t>ロセン</t>
    </rPh>
    <rPh sb="2" eb="3">
      <t>メイ</t>
    </rPh>
    <phoneticPr fontId="1"/>
  </si>
  <si>
    <t>実施区間</t>
    <rPh sb="0" eb="2">
      <t>ジッシ</t>
    </rPh>
    <rPh sb="2" eb="4">
      <t>クカン</t>
    </rPh>
    <phoneticPr fontId="1"/>
  </si>
  <si>
    <t>デリネーターポール（本）</t>
    <rPh sb="10" eb="11">
      <t>ホン</t>
    </rPh>
    <phoneticPr fontId="1"/>
  </si>
  <si>
    <t>冬期間臨時駐車禁止標識（基）</t>
    <rPh sb="0" eb="3">
      <t>トウキカン</t>
    </rPh>
    <rPh sb="3" eb="5">
      <t>リンジ</t>
    </rPh>
    <rPh sb="5" eb="7">
      <t>チュウシャ</t>
    </rPh>
    <rPh sb="7" eb="9">
      <t>キンシ</t>
    </rPh>
    <rPh sb="9" eb="11">
      <t>ヒョウシキ</t>
    </rPh>
    <rPh sb="12" eb="13">
      <t>キ</t>
    </rPh>
    <phoneticPr fontId="1"/>
  </si>
  <si>
    <t>スノーポール 土中立て込み（本）</t>
    <rPh sb="7" eb="9">
      <t>ドチュウ</t>
    </rPh>
    <rPh sb="9" eb="10">
      <t>タ</t>
    </rPh>
    <rPh sb="11" eb="12">
      <t>コ</t>
    </rPh>
    <rPh sb="14" eb="15">
      <t>ホン</t>
    </rPh>
    <phoneticPr fontId="1"/>
  </si>
  <si>
    <t>スノーポール 視線誘導標立て込み（本）</t>
    <rPh sb="7" eb="9">
      <t>シセン</t>
    </rPh>
    <rPh sb="9" eb="11">
      <t>ユウドウ</t>
    </rPh>
    <rPh sb="11" eb="12">
      <t>ヒョウ</t>
    </rPh>
    <rPh sb="12" eb="13">
      <t>タ</t>
    </rPh>
    <rPh sb="14" eb="15">
      <t>コ</t>
    </rPh>
    <rPh sb="17" eb="18">
      <t>ホン</t>
    </rPh>
    <phoneticPr fontId="1"/>
  </si>
  <si>
    <t>スノーポール 既設構造物巻き立て（本）</t>
    <rPh sb="7" eb="9">
      <t>キセツ</t>
    </rPh>
    <rPh sb="9" eb="12">
      <t>コウゾウブツ</t>
    </rPh>
    <rPh sb="12" eb="13">
      <t>マ</t>
    </rPh>
    <rPh sb="14" eb="15">
      <t>タ</t>
    </rPh>
    <rPh sb="17" eb="18">
      <t>ホン</t>
    </rPh>
    <phoneticPr fontId="1"/>
  </si>
  <si>
    <t>ガードレール（ｍ）</t>
    <phoneticPr fontId="1"/>
  </si>
  <si>
    <t>ガードケーブル（ｍ）</t>
    <phoneticPr fontId="1"/>
  </si>
  <si>
    <t>セーフティーパイプ（ｍ）</t>
    <phoneticPr fontId="1"/>
  </si>
  <si>
    <t>令和　　年　　月分</t>
    <rPh sb="0" eb="2">
      <t>レイワ</t>
    </rPh>
    <rPh sb="4" eb="5">
      <t>ネン</t>
    </rPh>
    <rPh sb="7" eb="9">
      <t>ガツブン</t>
    </rPh>
    <phoneticPr fontId="1"/>
  </si>
  <si>
    <t>　　　　　㊞</t>
    <phoneticPr fontId="4"/>
  </si>
  <si>
    <t>　　　　㊞</t>
    <phoneticPr fontId="4"/>
  </si>
  <si>
    <t>報告者</t>
    <rPh sb="0" eb="3">
      <t>ホウコクシャ</t>
    </rPh>
    <phoneticPr fontId="4"/>
  </si>
  <si>
    <t>バ ッ ク ホ ウ ・ ダ ン プ 日 報</t>
    <rPh sb="18" eb="19">
      <t>ニチ</t>
    </rPh>
    <rPh sb="20" eb="21">
      <t>ホウ</t>
    </rPh>
    <phoneticPr fontId="1"/>
  </si>
  <si>
    <t>作 業 員 ・ 誘 導 員 ・ 人 力 散 布 日 報</t>
    <rPh sb="0" eb="1">
      <t>サク</t>
    </rPh>
    <rPh sb="2" eb="3">
      <t>ゴウ</t>
    </rPh>
    <rPh sb="4" eb="5">
      <t>イン</t>
    </rPh>
    <rPh sb="8" eb="9">
      <t>ユウ</t>
    </rPh>
    <rPh sb="10" eb="11">
      <t>シルベ</t>
    </rPh>
    <rPh sb="12" eb="13">
      <t>イン</t>
    </rPh>
    <rPh sb="16" eb="17">
      <t>ニン</t>
    </rPh>
    <rPh sb="18" eb="19">
      <t>チカラ</t>
    </rPh>
    <rPh sb="20" eb="21">
      <t>サン</t>
    </rPh>
    <rPh sb="22" eb="23">
      <t>ヌノ</t>
    </rPh>
    <rPh sb="24" eb="25">
      <t>ニチ</t>
    </rPh>
    <rPh sb="26" eb="27">
      <t>ホウ</t>
    </rPh>
    <phoneticPr fontId="2"/>
  </si>
  <si>
    <t>ス ノ ー ポ ー ル 等 設 置 ・ 撤 去 日 報</t>
    <rPh sb="12" eb="13">
      <t>トウ</t>
    </rPh>
    <rPh sb="14" eb="15">
      <t>セツ</t>
    </rPh>
    <rPh sb="16" eb="17">
      <t>チ</t>
    </rPh>
    <rPh sb="20" eb="21">
      <t>テッ</t>
    </rPh>
    <rPh sb="22" eb="23">
      <t>キョ</t>
    </rPh>
    <rPh sb="24" eb="25">
      <t>ニチ</t>
    </rPh>
    <rPh sb="26" eb="27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</si>
</sst>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#,##0.0;[Red]\-#,##0.0"/>
    <numFmt numFmtId="178" formatCode="h:mm;@"/>
    <numFmt numFmtId="179" formatCode="00"/>
    <numFmt numFmtId="180" formatCode="[h]: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4"/>
      <color rgb="FF000000"/>
      <name val="HGS行書体"/>
      <family val="4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28"/>
      <color rgb="FF000000"/>
      <name val="HGS行書体"/>
      <family val="4"/>
      <charset val="128"/>
    </font>
    <font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72"/>
      <color rgb="FF000000"/>
      <name val="HGS行書体"/>
      <family val="4"/>
      <charset val="128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4" fillId="0" borderId="0"/>
  </cellStyleXfs>
  <cellXfs count="39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9" fillId="0" borderId="8" xfId="0" applyNumberFormat="1" applyFont="1" applyBorder="1" applyAlignment="1" applyProtection="1">
      <alignment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179" fontId="9" fillId="0" borderId="2" xfId="0" applyNumberFormat="1" applyFont="1" applyBorder="1" applyAlignment="1" applyProtection="1">
      <alignment vertical="center" shrinkToFit="1"/>
      <protection locked="0"/>
    </xf>
    <xf numFmtId="0" fontId="9" fillId="0" borderId="2" xfId="0" applyNumberFormat="1" applyFont="1" applyBorder="1" applyAlignment="1" applyProtection="1">
      <alignment vertical="center" shrinkToFit="1"/>
      <protection locked="0"/>
    </xf>
    <xf numFmtId="0" fontId="9" fillId="0" borderId="9" xfId="0" applyNumberFormat="1" applyFont="1" applyBorder="1" applyAlignment="1" applyProtection="1">
      <alignment vertical="center" shrinkToFit="1"/>
      <protection locked="0"/>
    </xf>
    <xf numFmtId="0" fontId="9" fillId="0" borderId="3" xfId="0" applyFont="1" applyBorder="1" applyAlignment="1">
      <alignment horizontal="center" vertical="center" shrinkToFit="1"/>
    </xf>
    <xf numFmtId="179" fontId="9" fillId="0" borderId="3" xfId="0" applyNumberFormat="1" applyFont="1" applyBorder="1" applyAlignment="1" applyProtection="1">
      <alignment vertical="center" shrinkToFit="1"/>
      <protection locked="0"/>
    </xf>
    <xf numFmtId="0" fontId="9" fillId="0" borderId="3" xfId="0" applyNumberFormat="1" applyFont="1" applyBorder="1" applyAlignment="1" applyProtection="1">
      <alignment vertical="center" shrinkToFit="1"/>
      <protection locked="0"/>
    </xf>
    <xf numFmtId="0" fontId="6" fillId="0" borderId="2" xfId="0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indent="1"/>
    </xf>
    <xf numFmtId="178" fontId="8" fillId="0" borderId="2" xfId="0" applyNumberFormat="1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25" xfId="0" applyFont="1" applyBorder="1" applyAlignment="1">
      <alignment horizontal="center" vertical="center"/>
    </xf>
    <xf numFmtId="57" fontId="19" fillId="0" borderId="32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57" fontId="19" fillId="0" borderId="28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57" fontId="21" fillId="0" borderId="28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19" xfId="0" applyFont="1" applyBorder="1" applyAlignment="1">
      <alignment horizontal="center" vertical="center"/>
    </xf>
    <xf numFmtId="57" fontId="21" fillId="0" borderId="29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7" xfId="0" applyFont="1" applyBorder="1" applyAlignment="1" applyProtection="1">
      <alignment vertical="center" shrinkToFi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6" fillId="0" borderId="1" xfId="0" applyFont="1" applyBorder="1" applyProtection="1">
      <alignment vertical="center"/>
      <protection locked="0"/>
    </xf>
    <xf numFmtId="0" fontId="21" fillId="0" borderId="3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178" fontId="5" fillId="0" borderId="0" xfId="0" applyNumberFormat="1" applyFont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4" fillId="0" borderId="0" xfId="2" applyAlignment="1">
      <alignment vertical="center"/>
    </xf>
    <xf numFmtId="0" fontId="24" fillId="0" borderId="0" xfId="2" applyFont="1" applyAlignment="1">
      <alignment horizontal="center" vertical="center"/>
    </xf>
    <xf numFmtId="0" fontId="24" fillId="0" borderId="0" xfId="2" applyAlignment="1">
      <alignment horizontal="right" vertical="center"/>
    </xf>
    <xf numFmtId="0" fontId="24" fillId="0" borderId="1" xfId="2" applyBorder="1" applyAlignment="1">
      <alignment vertical="center"/>
    </xf>
    <xf numFmtId="0" fontId="24" fillId="0" borderId="0" xfId="2" applyBorder="1" applyAlignment="1">
      <alignment vertical="center"/>
    </xf>
    <xf numFmtId="0" fontId="24" fillId="0" borderId="25" xfId="2" applyBorder="1" applyAlignment="1">
      <alignment horizontal="center" vertical="center"/>
    </xf>
    <xf numFmtId="0" fontId="24" fillId="0" borderId="13" xfId="2" applyBorder="1" applyAlignment="1">
      <alignment horizontal="center" vertical="center"/>
    </xf>
    <xf numFmtId="0" fontId="24" fillId="0" borderId="12" xfId="2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1" fillId="0" borderId="29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8" fontId="8" fillId="0" borderId="12" xfId="0" applyNumberFormat="1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2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178" fontId="8" fillId="0" borderId="19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178" fontId="8" fillId="0" borderId="14" xfId="0" applyNumberFormat="1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 indent="1"/>
    </xf>
    <xf numFmtId="178" fontId="8" fillId="0" borderId="13" xfId="0" applyNumberFormat="1" applyFont="1" applyBorder="1" applyAlignment="1">
      <alignment horizontal="center" vertical="center"/>
    </xf>
    <xf numFmtId="177" fontId="6" fillId="0" borderId="8" xfId="1" applyNumberFormat="1" applyFont="1" applyBorder="1" applyAlignment="1" applyProtection="1">
      <alignment horizontal="right" vertical="center" shrinkToFit="1"/>
      <protection locked="0"/>
    </xf>
    <xf numFmtId="177" fontId="6" fillId="0" borderId="2" xfId="1" applyNumberFormat="1" applyFont="1" applyBorder="1" applyAlignment="1" applyProtection="1">
      <alignment horizontal="right" vertical="center" shrinkToFit="1"/>
      <protection locked="0"/>
    </xf>
    <xf numFmtId="177" fontId="6" fillId="0" borderId="8" xfId="1" applyNumberFormat="1" applyFont="1" applyBorder="1" applyAlignment="1">
      <alignment horizontal="right" vertical="center" shrinkToFit="1"/>
    </xf>
    <xf numFmtId="177" fontId="6" fillId="0" borderId="2" xfId="1" applyNumberFormat="1" applyFont="1" applyBorder="1" applyAlignment="1">
      <alignment horizontal="right" vertical="center" shrinkToFi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distributed" vertical="center" shrinkToFit="1"/>
    </xf>
    <xf numFmtId="0" fontId="12" fillId="0" borderId="2" xfId="0" applyFont="1" applyBorder="1" applyAlignment="1">
      <alignment horizontal="distributed" vertical="center" shrinkToFit="1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178" fontId="8" fillId="0" borderId="24" xfId="0" applyNumberFormat="1" applyFont="1" applyBorder="1" applyAlignment="1">
      <alignment horizontal="center" vertical="center" shrinkToFit="1"/>
    </xf>
    <xf numFmtId="178" fontId="8" fillId="0" borderId="22" xfId="0" applyNumberFormat="1" applyFont="1" applyBorder="1" applyAlignment="1">
      <alignment horizontal="center" vertical="center" shrinkToFit="1"/>
    </xf>
    <xf numFmtId="178" fontId="8" fillId="0" borderId="23" xfId="0" applyNumberFormat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8" fontId="8" fillId="0" borderId="26" xfId="0" applyNumberFormat="1" applyFont="1" applyBorder="1" applyAlignment="1">
      <alignment horizontal="center" vertical="center" shrinkToFit="1"/>
    </xf>
    <xf numFmtId="178" fontId="8" fillId="0" borderId="13" xfId="0" applyNumberFormat="1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178" fontId="8" fillId="0" borderId="27" xfId="0" applyNumberFormat="1" applyFont="1" applyBorder="1" applyAlignment="1">
      <alignment horizontal="center" vertical="center"/>
    </xf>
    <xf numFmtId="178" fontId="8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 indent="1"/>
    </xf>
    <xf numFmtId="178" fontId="5" fillId="0" borderId="0" xfId="0" applyNumberFormat="1" applyFont="1" applyFill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>
      <alignment horizontal="center" vertical="center" shrinkToFit="1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 shrinkToFit="1"/>
    </xf>
    <xf numFmtId="178" fontId="8" fillId="0" borderId="4" xfId="0" applyNumberFormat="1" applyFont="1" applyBorder="1" applyAlignment="1">
      <alignment horizontal="center" vertical="center" shrinkToFit="1"/>
    </xf>
    <xf numFmtId="178" fontId="8" fillId="0" borderId="41" xfId="0" applyNumberFormat="1" applyFont="1" applyBorder="1" applyAlignment="1">
      <alignment horizontal="center" vertical="center" shrinkToFit="1"/>
    </xf>
    <xf numFmtId="178" fontId="8" fillId="0" borderId="39" xfId="0" applyNumberFormat="1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78" fontId="8" fillId="0" borderId="37" xfId="0" applyNumberFormat="1" applyFont="1" applyBorder="1" applyAlignment="1">
      <alignment horizontal="center" vertical="center" shrinkToFit="1"/>
    </xf>
    <xf numFmtId="178" fontId="8" fillId="0" borderId="42" xfId="0" applyNumberFormat="1" applyFont="1" applyBorder="1" applyAlignment="1">
      <alignment horizontal="center" vertical="center" shrinkToFit="1"/>
    </xf>
    <xf numFmtId="2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 shrinkToFit="1"/>
      <protection locked="0"/>
    </xf>
    <xf numFmtId="178" fontId="8" fillId="0" borderId="0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inden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3" fillId="0" borderId="12" xfId="0" applyFont="1" applyBorder="1" applyAlignment="1">
      <alignment horizontal="right" vertical="center" indent="1"/>
    </xf>
    <xf numFmtId="0" fontId="9" fillId="0" borderId="12" xfId="0" applyFont="1" applyBorder="1" applyAlignment="1">
      <alignment horizontal="right" vertical="center" indent="1"/>
    </xf>
    <xf numFmtId="0" fontId="6" fillId="0" borderId="24" xfId="0" applyFont="1" applyBorder="1" applyAlignment="1">
      <alignment horizontal="center" vertical="center"/>
    </xf>
    <xf numFmtId="0" fontId="23" fillId="0" borderId="13" xfId="0" applyFont="1" applyBorder="1" applyAlignment="1">
      <alignment horizontal="right" vertical="center" indent="1"/>
    </xf>
    <xf numFmtId="178" fontId="8" fillId="0" borderId="25" xfId="0" applyNumberFormat="1" applyFont="1" applyBorder="1" applyAlignment="1">
      <alignment horizontal="center" vertical="center" shrinkToFit="1"/>
    </xf>
    <xf numFmtId="178" fontId="8" fillId="0" borderId="30" xfId="0" applyNumberFormat="1" applyFont="1" applyBorder="1" applyAlignment="1">
      <alignment horizontal="center" vertical="center" shrinkToFit="1"/>
    </xf>
    <xf numFmtId="178" fontId="6" fillId="0" borderId="0" xfId="0" applyNumberFormat="1" applyFont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23" fillId="0" borderId="11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 applyProtection="1">
      <alignment horizontal="center" vertical="center" shrinkToFit="1"/>
      <protection locked="0"/>
    </xf>
    <xf numFmtId="0" fontId="23" fillId="0" borderId="5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179" fontId="23" fillId="0" borderId="0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>
      <alignment horizontal="center" vertical="center" shrinkToFit="1"/>
    </xf>
    <xf numFmtId="179" fontId="23" fillId="0" borderId="5" xfId="0" applyNumberFormat="1" applyFont="1" applyBorder="1" applyAlignment="1" applyProtection="1">
      <alignment horizontal="center" vertical="center" shrinkToFit="1"/>
      <protection locked="0"/>
    </xf>
    <xf numFmtId="178" fontId="10" fillId="0" borderId="43" xfId="0" applyNumberFormat="1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178" fontId="6" fillId="0" borderId="0" xfId="0" applyNumberFormat="1" applyFont="1" applyBorder="1" applyAlignment="1">
      <alignment horizontal="center" vertical="center"/>
    </xf>
    <xf numFmtId="178" fontId="10" fillId="0" borderId="13" xfId="0" applyNumberFormat="1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79" fontId="23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179" fontId="23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178" fontId="6" fillId="0" borderId="9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0" applyNumberFormat="1" applyFont="1" applyFill="1" applyBorder="1" applyAlignment="1" applyProtection="1">
      <alignment vertical="center" shrinkToFit="1"/>
      <protection locked="0"/>
    </xf>
    <xf numFmtId="0" fontId="6" fillId="0" borderId="11" xfId="0" applyNumberFormat="1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vertical="center" shrinkToFit="1"/>
      <protection locked="0"/>
    </xf>
    <xf numFmtId="0" fontId="6" fillId="0" borderId="1" xfId="0" applyFont="1" applyFill="1" applyBorder="1" applyAlignment="1" applyProtection="1">
      <alignment vertical="center" shrinkToFit="1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vertical="center" shrinkToFit="1"/>
      <protection locked="0"/>
    </xf>
    <xf numFmtId="0" fontId="6" fillId="0" borderId="1" xfId="0" applyNumberFormat="1" applyFont="1" applyFill="1" applyBorder="1" applyAlignment="1" applyProtection="1">
      <alignment vertical="center" shrinkToFit="1"/>
      <protection locked="0"/>
    </xf>
    <xf numFmtId="0" fontId="6" fillId="0" borderId="4" xfId="0" applyFont="1" applyFill="1" applyBorder="1" applyAlignment="1" applyProtection="1">
      <alignment vertical="center" shrinkToFit="1"/>
      <protection locked="0"/>
    </xf>
    <xf numFmtId="0" fontId="6" fillId="0" borderId="6" xfId="0" applyFont="1" applyFill="1" applyBorder="1" applyAlignment="1" applyProtection="1">
      <alignment vertical="center" shrinkToFit="1"/>
      <protection locked="0"/>
    </xf>
    <xf numFmtId="20" fontId="6" fillId="0" borderId="9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180" fontId="6" fillId="0" borderId="12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20" fontId="6" fillId="0" borderId="9" xfId="0" applyNumberFormat="1" applyFont="1" applyFill="1" applyBorder="1" applyAlignment="1">
      <alignment horizontal="center" vertical="center"/>
    </xf>
    <xf numFmtId="20" fontId="6" fillId="0" borderId="3" xfId="0" applyNumberFormat="1" applyFont="1" applyFill="1" applyBorder="1" applyAlignment="1">
      <alignment horizontal="center" vertical="center"/>
    </xf>
    <xf numFmtId="20" fontId="6" fillId="0" borderId="4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20" fontId="6" fillId="0" borderId="6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20" fontId="6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12" xfId="2" applyBorder="1" applyAlignment="1">
      <alignment horizontal="center" vertical="center" shrinkToFit="1"/>
    </xf>
    <xf numFmtId="0" fontId="24" fillId="0" borderId="12" xfId="2" applyBorder="1" applyAlignment="1">
      <alignment horizontal="center" vertical="center"/>
    </xf>
    <xf numFmtId="0" fontId="24" fillId="0" borderId="13" xfId="2" applyBorder="1" applyAlignment="1">
      <alignment horizontal="center" vertical="center" shrinkToFit="1"/>
    </xf>
    <xf numFmtId="0" fontId="24" fillId="0" borderId="13" xfId="2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25" xfId="2" applyBorder="1" applyAlignment="1">
      <alignment horizontal="center" vertical="center"/>
    </xf>
    <xf numFmtId="0" fontId="24" fillId="0" borderId="0" xfId="2" applyAlignment="1">
      <alignment horizontal="center" vertical="center"/>
    </xf>
    <xf numFmtId="0" fontId="24" fillId="0" borderId="1" xfId="2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auto="1"/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95250</xdr:colOff>
          <xdr:row>8</xdr:row>
          <xdr:rowOff>19050</xdr:rowOff>
        </xdr:from>
        <xdr:to>
          <xdr:col>65</xdr:col>
          <xdr:colOff>161925</xdr:colOff>
          <xdr:row>36</xdr:row>
          <xdr:rowOff>76200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0" anchor="t" upright="1"/>
            <a:lstStyle/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削除ボタン</a:t>
              </a:r>
            </a:p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入力箇所が全て消えます。　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114300</xdr:colOff>
          <xdr:row>8</xdr:row>
          <xdr:rowOff>19050</xdr:rowOff>
        </xdr:from>
        <xdr:to>
          <xdr:col>79</xdr:col>
          <xdr:colOff>0</xdr:colOff>
          <xdr:row>36</xdr:row>
          <xdr:rowOff>76200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0" anchor="t" upright="1"/>
            <a:lstStyle/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削除ボタン</a:t>
              </a:r>
            </a:p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契約書機械番号以外の入力箇所が全て消えます。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127000</xdr:colOff>
      <xdr:row>11</xdr:row>
      <xdr:rowOff>79375</xdr:rowOff>
    </xdr:from>
    <xdr:to>
      <xdr:col>21</xdr:col>
      <xdr:colOff>63500</xdr:colOff>
      <xdr:row>30</xdr:row>
      <xdr:rowOff>111125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8000" y="1952625"/>
          <a:ext cx="3556000" cy="3556000"/>
        </a:xfrm>
        <a:prstGeom prst="ellipse">
          <a:avLst/>
        </a:prstGeom>
        <a:noFill/>
        <a:ln w="57150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bg1">
                  <a:lumMod val="50000"/>
                </a:schemeClr>
              </a:solidFill>
            </a:rPr>
            <a:t>レボグラフ（チャート紙）添付箇所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95250</xdr:colOff>
          <xdr:row>8</xdr:row>
          <xdr:rowOff>19050</xdr:rowOff>
        </xdr:from>
        <xdr:to>
          <xdr:col>65</xdr:col>
          <xdr:colOff>161925</xdr:colOff>
          <xdr:row>34</xdr:row>
          <xdr:rowOff>76200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0" anchor="t" upright="1"/>
            <a:lstStyle/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削除ボタン</a:t>
              </a:r>
            </a:p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入力箇所が全て消えます。　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114300</xdr:colOff>
          <xdr:row>8</xdr:row>
          <xdr:rowOff>19050</xdr:rowOff>
        </xdr:from>
        <xdr:to>
          <xdr:col>79</xdr:col>
          <xdr:colOff>0</xdr:colOff>
          <xdr:row>34</xdr:row>
          <xdr:rowOff>76200</xdr:rowOff>
        </xdr:to>
        <xdr:sp macro="" textlink="">
          <xdr:nvSpPr>
            <xdr:cNvPr id="9218" name="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0" anchor="t" upright="1"/>
            <a:lstStyle/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削除ボタン</a:t>
              </a:r>
            </a:p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契約書機械番号以外の入力箇所が全て消えます。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12700</xdr:colOff>
      <xdr:row>12</xdr:row>
      <xdr:rowOff>31750</xdr:rowOff>
    </xdr:from>
    <xdr:to>
      <xdr:col>21</xdr:col>
      <xdr:colOff>139700</xdr:colOff>
      <xdr:row>29</xdr:row>
      <xdr:rowOff>63500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84200" y="2089150"/>
          <a:ext cx="3556000" cy="3460750"/>
        </a:xfrm>
        <a:prstGeom prst="ellipse">
          <a:avLst/>
        </a:prstGeom>
        <a:solidFill>
          <a:schemeClr val="bg1"/>
        </a:solidFill>
        <a:ln w="57150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bg1">
                  <a:lumMod val="50000"/>
                </a:schemeClr>
              </a:solidFill>
            </a:rPr>
            <a:t>レボグラフ（チャート紙）添付箇所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95250</xdr:colOff>
          <xdr:row>8</xdr:row>
          <xdr:rowOff>19050</xdr:rowOff>
        </xdr:from>
        <xdr:to>
          <xdr:col>65</xdr:col>
          <xdr:colOff>161925</xdr:colOff>
          <xdr:row>36</xdr:row>
          <xdr:rowOff>76200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0" anchor="t" upright="1"/>
            <a:lstStyle/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削除ボタン</a:t>
              </a:r>
            </a:p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入力箇所が全て消えます。　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114300</xdr:colOff>
          <xdr:row>8</xdr:row>
          <xdr:rowOff>19050</xdr:rowOff>
        </xdr:from>
        <xdr:to>
          <xdr:col>79</xdr:col>
          <xdr:colOff>0</xdr:colOff>
          <xdr:row>36</xdr:row>
          <xdr:rowOff>76200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32004" rIns="54864" bIns="0" anchor="t" upright="1"/>
            <a:lstStyle/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削除ボタン</a:t>
              </a:r>
            </a:p>
            <a:p>
              <a:pPr algn="ctr" rtl="0">
                <a:defRPr sz="1000"/>
              </a:pPr>
              <a:endParaRPr lang="ja-JP" altLang="en-US" sz="2800" b="1" i="0" u="none" strike="noStrike" baseline="0">
                <a:solidFill>
                  <a:srgbClr val="000000"/>
                </a:solidFill>
                <a:latin typeface="HGS行書体"/>
                <a:ea typeface="HGS行書体"/>
              </a:endParaRPr>
            </a:p>
            <a:p>
              <a:pPr algn="ctr" rtl="0">
                <a:defRPr sz="1000"/>
              </a:pPr>
              <a:r>
                <a:rPr lang="ja-JP" altLang="en-US" sz="28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契約書機械番号以外の入力箇所が全て消えます。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127000</xdr:colOff>
      <xdr:row>11</xdr:row>
      <xdr:rowOff>79375</xdr:rowOff>
    </xdr:from>
    <xdr:to>
      <xdr:col>21</xdr:col>
      <xdr:colOff>63500</xdr:colOff>
      <xdr:row>30</xdr:row>
      <xdr:rowOff>111125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08000" y="1946275"/>
          <a:ext cx="3556000" cy="3556000"/>
        </a:xfrm>
        <a:prstGeom prst="ellipse">
          <a:avLst/>
        </a:prstGeom>
        <a:solidFill>
          <a:schemeClr val="bg1"/>
        </a:solidFill>
        <a:ln w="57150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bg1">
                  <a:lumMod val="50000"/>
                </a:schemeClr>
              </a:solidFill>
            </a:rPr>
            <a:t>レボグラフ（チャート紙）添付箇所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161925</xdr:colOff>
          <xdr:row>5</xdr:row>
          <xdr:rowOff>180975</xdr:rowOff>
        </xdr:from>
        <xdr:to>
          <xdr:col>80</xdr:col>
          <xdr:colOff>95250</xdr:colOff>
          <xdr:row>27</xdr:row>
          <xdr:rowOff>295275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18872" tIns="73152" rIns="118872" bIns="73152" anchor="ctr" upright="1"/>
            <a:lstStyle/>
            <a:p>
              <a:pPr algn="ctr" rtl="0">
                <a:defRPr sz="1000"/>
              </a:pPr>
              <a:r>
                <a:rPr lang="ja-JP" altLang="en-US" sz="7200" b="0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削除ボタン</a:t>
              </a:r>
            </a:p>
            <a:p>
              <a:pPr algn="ctr" rtl="0">
                <a:defRPr sz="1000"/>
              </a:pPr>
              <a:r>
                <a:rPr lang="ja-JP" altLang="en-US" sz="7200" b="0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入力箇所の削除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171450</xdr:colOff>
          <xdr:row>7</xdr:row>
          <xdr:rowOff>142875</xdr:rowOff>
        </xdr:from>
        <xdr:to>
          <xdr:col>82</xdr:col>
          <xdr:colOff>104775</xdr:colOff>
          <xdr:row>22</xdr:row>
          <xdr:rowOff>314325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18872" tIns="73152" rIns="118872" bIns="73152" anchor="ctr" upright="1"/>
            <a:lstStyle/>
            <a:p>
              <a:pPr algn="ctr" rtl="0">
                <a:defRPr sz="1000"/>
              </a:pPr>
              <a:r>
                <a:rPr lang="ja-JP" altLang="en-US" sz="7200" b="0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削除ボタン</a:t>
              </a:r>
            </a:p>
            <a:p>
              <a:pPr algn="ctr" rtl="0">
                <a:defRPr sz="1000"/>
              </a:pPr>
              <a:r>
                <a:rPr lang="ja-JP" altLang="en-US" sz="7200" b="0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入力箇所の削除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8</xdr:row>
          <xdr:rowOff>38100</xdr:rowOff>
        </xdr:from>
        <xdr:to>
          <xdr:col>24</xdr:col>
          <xdr:colOff>114300</xdr:colOff>
          <xdr:row>9</xdr:row>
          <xdr:rowOff>161925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5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ja-JP" altLang="en-US" sz="24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作業員関係の削除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28575</xdr:colOff>
          <xdr:row>8</xdr:row>
          <xdr:rowOff>38100</xdr:rowOff>
        </xdr:from>
        <xdr:to>
          <xdr:col>50</xdr:col>
          <xdr:colOff>152400</xdr:colOff>
          <xdr:row>9</xdr:row>
          <xdr:rowOff>161925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5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32004" rIns="45720" bIns="32004" anchor="ctr" upright="1"/>
            <a:lstStyle/>
            <a:p>
              <a:pPr algn="ctr" rtl="0">
                <a:defRPr sz="1000"/>
              </a:pPr>
              <a:r>
                <a:rPr lang="ja-JP" altLang="en-US" sz="2400" b="1" i="0" u="none" strike="noStrike" baseline="0">
                  <a:solidFill>
                    <a:srgbClr val="000000"/>
                  </a:solidFill>
                  <a:latin typeface="HGS行書体"/>
                  <a:ea typeface="HGS行書体"/>
                </a:rPr>
                <a:t>誘導員関係の削除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ctrlProp" Target="../ctrlProps/ctrlProp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Z39"/>
  <sheetViews>
    <sheetView showGridLines="0" showRowColHeaders="0" view="pageBreakPreview" topLeftCell="A7" zoomScaleNormal="100" zoomScaleSheetLayoutView="100" workbookViewId="0">
      <selection activeCell="AF31" sqref="AF31:AK31"/>
    </sheetView>
  </sheetViews>
  <sheetFormatPr defaultColWidth="2.5" defaultRowHeight="15" customHeight="1" x14ac:dyDescent="0.15"/>
  <cols>
    <col min="1" max="16384" width="2.5" style="2"/>
  </cols>
  <sheetData>
    <row r="1" spans="1:52" ht="19.5" thickBot="1" x14ac:dyDescent="0.2">
      <c r="A1" s="122" t="s">
        <v>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19" t="s">
        <v>81</v>
      </c>
      <c r="AT1" s="120"/>
      <c r="AU1" s="120"/>
      <c r="AV1" s="120"/>
      <c r="AW1" s="120"/>
      <c r="AX1" s="117"/>
      <c r="AY1" s="117"/>
      <c r="AZ1" s="118"/>
    </row>
    <row r="2" spans="1:52" ht="15" customHeight="1" x14ac:dyDescent="0.15">
      <c r="A2" s="125" t="s">
        <v>0</v>
      </c>
      <c r="B2" s="125"/>
      <c r="C2" s="125"/>
      <c r="D2" s="125"/>
      <c r="E2" s="125"/>
      <c r="F2" s="125"/>
      <c r="G2" s="137"/>
      <c r="H2" s="138"/>
      <c r="I2" s="181"/>
      <c r="AW2" s="175" t="s">
        <v>10</v>
      </c>
      <c r="AX2" s="175"/>
      <c r="AY2" s="175"/>
      <c r="AZ2" s="175"/>
    </row>
    <row r="3" spans="1:52" ht="3.75" customHeight="1" x14ac:dyDescent="0.15">
      <c r="A3" s="4"/>
      <c r="B3" s="4"/>
      <c r="C3" s="4"/>
      <c r="D3" s="4"/>
      <c r="E3" s="4"/>
      <c r="F3" s="4"/>
      <c r="G3" s="4"/>
      <c r="H3" s="4"/>
      <c r="I3" s="4"/>
      <c r="AH3" s="5"/>
      <c r="AI3" s="177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5"/>
      <c r="AX3" s="5"/>
      <c r="AY3" s="5"/>
      <c r="AZ3" s="5"/>
    </row>
    <row r="4" spans="1:52" ht="15" customHeight="1" x14ac:dyDescent="0.15">
      <c r="A4" s="180"/>
      <c r="B4" s="180"/>
      <c r="C4" s="180"/>
      <c r="D4" s="180"/>
      <c r="E4" s="180"/>
      <c r="F4" s="180"/>
      <c r="G4" s="180"/>
      <c r="H4" s="180"/>
      <c r="I4" s="6" t="s">
        <v>1</v>
      </c>
      <c r="J4" s="6" t="str">
        <f>CHOOSE(WEEKDAY(A4,1),"日","月","火","水","木","金","土")</f>
        <v>土</v>
      </c>
      <c r="K4" s="6" t="s">
        <v>2</v>
      </c>
      <c r="L4" s="6" t="s">
        <v>8</v>
      </c>
      <c r="M4" s="5"/>
      <c r="N4" s="145" t="s">
        <v>3</v>
      </c>
      <c r="O4" s="145"/>
      <c r="P4" s="145"/>
      <c r="Q4" s="174"/>
      <c r="R4" s="174"/>
      <c r="S4" s="174"/>
      <c r="T4" s="174"/>
      <c r="U4" s="174"/>
      <c r="V4" s="6"/>
      <c r="AH4" s="5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6" t="s">
        <v>11</v>
      </c>
      <c r="AX4" s="176"/>
      <c r="AY4" s="176"/>
      <c r="AZ4" s="176"/>
    </row>
    <row r="5" spans="1:52" s="5" customFormat="1" ht="3.75" customHeight="1" x14ac:dyDescent="0.15">
      <c r="A5" s="7"/>
      <c r="B5" s="7"/>
      <c r="C5" s="7"/>
      <c r="D5" s="7"/>
      <c r="E5" s="7"/>
      <c r="F5" s="7"/>
      <c r="G5" s="7"/>
      <c r="H5" s="7"/>
      <c r="N5" s="9"/>
      <c r="O5" s="9"/>
      <c r="P5" s="9"/>
      <c r="Q5" s="8"/>
      <c r="R5" s="8"/>
      <c r="S5" s="8"/>
      <c r="T5" s="8"/>
      <c r="U5" s="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6"/>
      <c r="AX5" s="176"/>
      <c r="AY5" s="176"/>
      <c r="AZ5" s="176"/>
    </row>
    <row r="6" spans="1:52" ht="15" customHeight="1" x14ac:dyDescent="0.15">
      <c r="A6" s="145" t="s">
        <v>4</v>
      </c>
      <c r="B6" s="145"/>
      <c r="C6" s="145"/>
      <c r="D6" s="182" t="str">
        <f>IF(G2="","",CONCATENATE(VLOOKUP(G2,#REF!,2,0)," ",VLOOKUP(G2,#REF!,3,0)))</f>
        <v/>
      </c>
      <c r="E6" s="182"/>
      <c r="F6" s="182"/>
      <c r="G6" s="182"/>
      <c r="H6" s="182"/>
      <c r="I6" s="182"/>
      <c r="J6" s="182"/>
      <c r="K6" s="182"/>
      <c r="L6" s="182"/>
      <c r="M6" s="182"/>
      <c r="N6" s="182"/>
      <c r="P6" s="145" t="s">
        <v>5</v>
      </c>
      <c r="Q6" s="145"/>
      <c r="R6" s="145"/>
      <c r="S6" s="145"/>
      <c r="T6" s="182" t="str">
        <f>IF(G2="","",VLOOKUP(G2,#REF!,6,0))</f>
        <v/>
      </c>
      <c r="U6" s="182"/>
      <c r="V6" s="182"/>
      <c r="W6" s="182"/>
      <c r="X6" s="182"/>
      <c r="Y6" s="182"/>
      <c r="AH6" s="6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45"/>
      <c r="AX6" s="145"/>
      <c r="AY6" s="145"/>
      <c r="AZ6" s="145"/>
    </row>
    <row r="7" spans="1:52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52" ht="15" customHeight="1" x14ac:dyDescent="0.15">
      <c r="A8" s="1"/>
      <c r="B8" s="183" t="s">
        <v>59</v>
      </c>
      <c r="C8" s="183"/>
      <c r="D8" s="183" t="s">
        <v>60</v>
      </c>
      <c r="E8" s="183"/>
      <c r="F8" s="183" t="s">
        <v>61</v>
      </c>
      <c r="G8" s="183"/>
      <c r="H8" s="183" t="s">
        <v>62</v>
      </c>
      <c r="I8" s="183"/>
      <c r="J8" s="183" t="s">
        <v>63</v>
      </c>
      <c r="K8" s="183"/>
      <c r="L8" s="128" t="s">
        <v>65</v>
      </c>
      <c r="M8" s="128"/>
      <c r="N8" s="1"/>
      <c r="O8" s="1" t="s">
        <v>64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25" t="s">
        <v>17</v>
      </c>
      <c r="AD8" s="125"/>
      <c r="AE8" s="125"/>
      <c r="AF8" s="125"/>
      <c r="AG8" s="134" t="s">
        <v>49</v>
      </c>
      <c r="AH8" s="135"/>
      <c r="AI8" s="135"/>
      <c r="AJ8" s="135" t="s">
        <v>13</v>
      </c>
      <c r="AK8" s="135"/>
      <c r="AL8" s="135" t="s">
        <v>14</v>
      </c>
      <c r="AM8" s="135"/>
      <c r="AN8" s="136"/>
      <c r="AO8" s="125" t="s">
        <v>15</v>
      </c>
      <c r="AP8" s="125"/>
      <c r="AQ8" s="125"/>
      <c r="AR8" s="125"/>
      <c r="AS8" s="125" t="s">
        <v>54</v>
      </c>
      <c r="AT8" s="125"/>
      <c r="AU8" s="125"/>
      <c r="AV8" s="125"/>
      <c r="AW8" s="125"/>
      <c r="AX8" s="125"/>
      <c r="AY8" s="125"/>
      <c r="AZ8" s="125"/>
    </row>
    <row r="9" spans="1:52" ht="15" customHeight="1" x14ac:dyDescent="0.15">
      <c r="A9" s="1"/>
      <c r="B9" s="126" t="str">
        <f>IF(AG9="","0",CONCATENATE(AG9,":",AI9))</f>
        <v>0</v>
      </c>
      <c r="C9" s="126"/>
      <c r="D9" s="126" t="str">
        <f>IF(AL9="","0",CONCATENATE(AL9,":",AN9))</f>
        <v>0</v>
      </c>
      <c r="E9" s="126"/>
      <c r="F9" s="173" t="str">
        <f>IF(AG9&lt;17,IF(AG9&lt;8,IF(AL9&lt;8,"0:00",IF(AL9&lt;17,D9-$Q$9,$S$9-$Q$9)),IF(AL9&lt;17,D9-B9,$S$9-B9)),"0:00")</f>
        <v>0:00</v>
      </c>
      <c r="G9" s="173"/>
      <c r="H9" s="173">
        <f>L9-F9-J9</f>
        <v>0</v>
      </c>
      <c r="I9" s="173"/>
      <c r="J9" s="173">
        <f t="shared" ref="J9:J19" si="0">IF(AG9&lt;5,IF(AL9&lt;5,D9-B9,$O$9-B9),IF(AG9&gt;=22,D9-B9,IF(AL9&gt;=22,D9-$U$9,"0:00")))</f>
        <v>0</v>
      </c>
      <c r="K9" s="173"/>
      <c r="L9" s="173">
        <f>D9-B9</f>
        <v>0</v>
      </c>
      <c r="M9" s="173"/>
      <c r="N9" s="1"/>
      <c r="O9" s="127">
        <v>0.20833333333333334</v>
      </c>
      <c r="P9" s="128"/>
      <c r="Q9" s="127">
        <v>0.33333333333333331</v>
      </c>
      <c r="R9" s="128"/>
      <c r="S9" s="127">
        <v>0.70833333333333337</v>
      </c>
      <c r="T9" s="128"/>
      <c r="U9" s="127">
        <v>0.91666666666666663</v>
      </c>
      <c r="V9" s="128"/>
      <c r="W9" s="1"/>
      <c r="X9" s="1"/>
      <c r="Y9" s="1"/>
      <c r="Z9" s="1"/>
      <c r="AA9" s="1"/>
      <c r="AB9" s="1"/>
      <c r="AC9" s="123"/>
      <c r="AD9" s="123"/>
      <c r="AE9" s="123"/>
      <c r="AF9" s="123"/>
      <c r="AG9" s="12"/>
      <c r="AH9" s="13" t="s">
        <v>12</v>
      </c>
      <c r="AI9" s="14"/>
      <c r="AJ9" s="129" t="s">
        <v>13</v>
      </c>
      <c r="AK9" s="129"/>
      <c r="AL9" s="15"/>
      <c r="AM9" s="13" t="s">
        <v>12</v>
      </c>
      <c r="AN9" s="14"/>
      <c r="AO9" s="115">
        <f>L9</f>
        <v>0</v>
      </c>
      <c r="AP9" s="116"/>
      <c r="AQ9" s="116"/>
      <c r="AR9" s="116"/>
      <c r="AS9" s="123"/>
      <c r="AT9" s="123"/>
      <c r="AU9" s="123"/>
      <c r="AV9" s="123"/>
      <c r="AW9" s="123"/>
      <c r="AX9" s="123"/>
      <c r="AY9" s="123"/>
      <c r="AZ9" s="123"/>
    </row>
    <row r="10" spans="1:52" ht="15" customHeight="1" x14ac:dyDescent="0.15">
      <c r="A10" s="1"/>
      <c r="B10" s="126" t="str">
        <f t="shared" ref="B10:B21" si="1">IF(AG10="","0",CONCATENATE(AG10,":",AI10))</f>
        <v>0</v>
      </c>
      <c r="C10" s="126"/>
      <c r="D10" s="126" t="str">
        <f t="shared" ref="D10:D21" si="2">IF(AL10="","0",CONCATENATE(AL10,":",AN10))</f>
        <v>0</v>
      </c>
      <c r="E10" s="126"/>
      <c r="F10" s="173" t="str">
        <f t="shared" ref="F10:F21" si="3">IF(AG10&lt;17,IF(AG10&lt;8,IF(AL10&lt;8,"0:00",IF(AL10&lt;17,D10-$Q$9,$S$9-$Q$9)),IF(AL10&lt;17,D10-B10,$S$9-B10)),"0:00")</f>
        <v>0:00</v>
      </c>
      <c r="G10" s="173"/>
      <c r="H10" s="173">
        <f t="shared" ref="H10:H21" si="4">L10-F10-J10</f>
        <v>0</v>
      </c>
      <c r="I10" s="173"/>
      <c r="J10" s="173">
        <f t="shared" si="0"/>
        <v>0</v>
      </c>
      <c r="K10" s="173"/>
      <c r="L10" s="173">
        <f t="shared" ref="L10:L21" si="5">D10-B10</f>
        <v>0</v>
      </c>
      <c r="M10" s="17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23"/>
      <c r="AD10" s="123"/>
      <c r="AE10" s="123"/>
      <c r="AF10" s="123"/>
      <c r="AG10" s="12"/>
      <c r="AH10" s="13" t="s">
        <v>12</v>
      </c>
      <c r="AI10" s="14"/>
      <c r="AJ10" s="129" t="s">
        <v>13</v>
      </c>
      <c r="AK10" s="129"/>
      <c r="AL10" s="15"/>
      <c r="AM10" s="13" t="s">
        <v>12</v>
      </c>
      <c r="AN10" s="14"/>
      <c r="AO10" s="115">
        <f t="shared" ref="AO10:AO21" si="6">L10</f>
        <v>0</v>
      </c>
      <c r="AP10" s="116"/>
      <c r="AQ10" s="116"/>
      <c r="AR10" s="116"/>
      <c r="AS10" s="123"/>
      <c r="AT10" s="123"/>
      <c r="AU10" s="123"/>
      <c r="AV10" s="123"/>
      <c r="AW10" s="123"/>
      <c r="AX10" s="123"/>
      <c r="AY10" s="123"/>
      <c r="AZ10" s="123"/>
    </row>
    <row r="11" spans="1:52" ht="15" customHeight="1" x14ac:dyDescent="0.15">
      <c r="A11" s="1"/>
      <c r="B11" s="126" t="str">
        <f t="shared" si="1"/>
        <v>0</v>
      </c>
      <c r="C11" s="126"/>
      <c r="D11" s="126" t="str">
        <f t="shared" si="2"/>
        <v>0</v>
      </c>
      <c r="E11" s="126"/>
      <c r="F11" s="173" t="str">
        <f t="shared" si="3"/>
        <v>0:00</v>
      </c>
      <c r="G11" s="173"/>
      <c r="H11" s="173">
        <f t="shared" si="4"/>
        <v>0</v>
      </c>
      <c r="I11" s="173"/>
      <c r="J11" s="173">
        <f t="shared" si="0"/>
        <v>0</v>
      </c>
      <c r="K11" s="173"/>
      <c r="L11" s="173">
        <f t="shared" si="5"/>
        <v>0</v>
      </c>
      <c r="M11" s="173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23"/>
      <c r="AD11" s="123"/>
      <c r="AE11" s="123"/>
      <c r="AF11" s="123"/>
      <c r="AG11" s="12"/>
      <c r="AH11" s="13" t="s">
        <v>12</v>
      </c>
      <c r="AI11" s="14"/>
      <c r="AJ11" s="129" t="s">
        <v>13</v>
      </c>
      <c r="AK11" s="129"/>
      <c r="AL11" s="15"/>
      <c r="AM11" s="13" t="s">
        <v>12</v>
      </c>
      <c r="AN11" s="14"/>
      <c r="AO11" s="115">
        <f t="shared" si="6"/>
        <v>0</v>
      </c>
      <c r="AP11" s="116"/>
      <c r="AQ11" s="116"/>
      <c r="AR11" s="116"/>
      <c r="AS11" s="123"/>
      <c r="AT11" s="123"/>
      <c r="AU11" s="123"/>
      <c r="AV11" s="123"/>
      <c r="AW11" s="123"/>
      <c r="AX11" s="123"/>
      <c r="AY11" s="123"/>
      <c r="AZ11" s="123"/>
    </row>
    <row r="12" spans="1:52" ht="15" customHeight="1" x14ac:dyDescent="0.15">
      <c r="A12" s="1"/>
      <c r="B12" s="126" t="str">
        <f t="shared" si="1"/>
        <v>0</v>
      </c>
      <c r="C12" s="126"/>
      <c r="D12" s="126" t="str">
        <f t="shared" si="2"/>
        <v>0</v>
      </c>
      <c r="E12" s="126"/>
      <c r="F12" s="173" t="str">
        <f t="shared" si="3"/>
        <v>0:00</v>
      </c>
      <c r="G12" s="173"/>
      <c r="H12" s="173">
        <f t="shared" si="4"/>
        <v>0</v>
      </c>
      <c r="I12" s="173"/>
      <c r="J12" s="173">
        <f t="shared" si="0"/>
        <v>0</v>
      </c>
      <c r="K12" s="173"/>
      <c r="L12" s="173">
        <f t="shared" si="5"/>
        <v>0</v>
      </c>
      <c r="M12" s="17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23"/>
      <c r="AD12" s="123"/>
      <c r="AE12" s="123"/>
      <c r="AF12" s="123"/>
      <c r="AG12" s="12"/>
      <c r="AH12" s="13" t="s">
        <v>12</v>
      </c>
      <c r="AI12" s="14"/>
      <c r="AJ12" s="129" t="s">
        <v>13</v>
      </c>
      <c r="AK12" s="129"/>
      <c r="AL12" s="15"/>
      <c r="AM12" s="13" t="s">
        <v>12</v>
      </c>
      <c r="AN12" s="14"/>
      <c r="AO12" s="115">
        <f t="shared" si="6"/>
        <v>0</v>
      </c>
      <c r="AP12" s="116"/>
      <c r="AQ12" s="116"/>
      <c r="AR12" s="116"/>
      <c r="AS12" s="123"/>
      <c r="AT12" s="123"/>
      <c r="AU12" s="123"/>
      <c r="AV12" s="123"/>
      <c r="AW12" s="123"/>
      <c r="AX12" s="123"/>
      <c r="AY12" s="123"/>
      <c r="AZ12" s="123"/>
    </row>
    <row r="13" spans="1:52" ht="15" customHeight="1" x14ac:dyDescent="0.15">
      <c r="A13" s="1"/>
      <c r="B13" s="126" t="str">
        <f t="shared" si="1"/>
        <v>0</v>
      </c>
      <c r="C13" s="126"/>
      <c r="D13" s="126" t="str">
        <f t="shared" si="2"/>
        <v>0</v>
      </c>
      <c r="E13" s="126"/>
      <c r="F13" s="173" t="str">
        <f t="shared" si="3"/>
        <v>0:00</v>
      </c>
      <c r="G13" s="173"/>
      <c r="H13" s="173">
        <f t="shared" si="4"/>
        <v>0</v>
      </c>
      <c r="I13" s="173"/>
      <c r="J13" s="173">
        <f t="shared" si="0"/>
        <v>0</v>
      </c>
      <c r="K13" s="173"/>
      <c r="L13" s="173">
        <f t="shared" si="5"/>
        <v>0</v>
      </c>
      <c r="M13" s="17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23"/>
      <c r="AD13" s="123"/>
      <c r="AE13" s="123"/>
      <c r="AF13" s="123"/>
      <c r="AG13" s="12"/>
      <c r="AH13" s="13" t="s">
        <v>12</v>
      </c>
      <c r="AI13" s="14"/>
      <c r="AJ13" s="129" t="s">
        <v>13</v>
      </c>
      <c r="AK13" s="129"/>
      <c r="AL13" s="15"/>
      <c r="AM13" s="13" t="s">
        <v>12</v>
      </c>
      <c r="AN13" s="14"/>
      <c r="AO13" s="115">
        <f t="shared" si="6"/>
        <v>0</v>
      </c>
      <c r="AP13" s="116"/>
      <c r="AQ13" s="116"/>
      <c r="AR13" s="116"/>
      <c r="AS13" s="123"/>
      <c r="AT13" s="123"/>
      <c r="AU13" s="123"/>
      <c r="AV13" s="123"/>
      <c r="AW13" s="123"/>
      <c r="AX13" s="123"/>
      <c r="AY13" s="123"/>
      <c r="AZ13" s="123"/>
    </row>
    <row r="14" spans="1:52" ht="15" customHeight="1" x14ac:dyDescent="0.15">
      <c r="A14" s="1"/>
      <c r="B14" s="126" t="str">
        <f t="shared" si="1"/>
        <v>0</v>
      </c>
      <c r="C14" s="126"/>
      <c r="D14" s="126" t="str">
        <f t="shared" si="2"/>
        <v>0</v>
      </c>
      <c r="E14" s="126"/>
      <c r="F14" s="173" t="str">
        <f t="shared" si="3"/>
        <v>0:00</v>
      </c>
      <c r="G14" s="173"/>
      <c r="H14" s="173">
        <f t="shared" si="4"/>
        <v>0</v>
      </c>
      <c r="I14" s="173"/>
      <c r="J14" s="173">
        <f t="shared" si="0"/>
        <v>0</v>
      </c>
      <c r="K14" s="173"/>
      <c r="L14" s="173">
        <f t="shared" si="5"/>
        <v>0</v>
      </c>
      <c r="M14" s="17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23"/>
      <c r="AD14" s="123"/>
      <c r="AE14" s="123"/>
      <c r="AF14" s="123"/>
      <c r="AG14" s="12"/>
      <c r="AH14" s="13" t="s">
        <v>12</v>
      </c>
      <c r="AI14" s="14"/>
      <c r="AJ14" s="129" t="s">
        <v>13</v>
      </c>
      <c r="AK14" s="129"/>
      <c r="AL14" s="15"/>
      <c r="AM14" s="13" t="s">
        <v>12</v>
      </c>
      <c r="AN14" s="14"/>
      <c r="AO14" s="115">
        <f t="shared" si="6"/>
        <v>0</v>
      </c>
      <c r="AP14" s="116"/>
      <c r="AQ14" s="116"/>
      <c r="AR14" s="116"/>
      <c r="AS14" s="123"/>
      <c r="AT14" s="123"/>
      <c r="AU14" s="123"/>
      <c r="AV14" s="123"/>
      <c r="AW14" s="123"/>
      <c r="AX14" s="123"/>
      <c r="AY14" s="123"/>
      <c r="AZ14" s="123"/>
    </row>
    <row r="15" spans="1:52" ht="15" customHeight="1" x14ac:dyDescent="0.15">
      <c r="A15" s="1"/>
      <c r="B15" s="126" t="str">
        <f t="shared" si="1"/>
        <v>0</v>
      </c>
      <c r="C15" s="126"/>
      <c r="D15" s="126" t="str">
        <f t="shared" si="2"/>
        <v>0</v>
      </c>
      <c r="E15" s="126"/>
      <c r="F15" s="173" t="str">
        <f t="shared" si="3"/>
        <v>0:00</v>
      </c>
      <c r="G15" s="173"/>
      <c r="H15" s="173">
        <f t="shared" si="4"/>
        <v>0</v>
      </c>
      <c r="I15" s="173"/>
      <c r="J15" s="173">
        <f t="shared" si="0"/>
        <v>0</v>
      </c>
      <c r="K15" s="173"/>
      <c r="L15" s="173">
        <f t="shared" si="5"/>
        <v>0</v>
      </c>
      <c r="M15" s="173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23"/>
      <c r="AD15" s="123"/>
      <c r="AE15" s="123"/>
      <c r="AF15" s="123"/>
      <c r="AG15" s="12"/>
      <c r="AH15" s="13" t="s">
        <v>12</v>
      </c>
      <c r="AI15" s="14"/>
      <c r="AJ15" s="129" t="s">
        <v>13</v>
      </c>
      <c r="AK15" s="129"/>
      <c r="AL15" s="15"/>
      <c r="AM15" s="13" t="s">
        <v>12</v>
      </c>
      <c r="AN15" s="14"/>
      <c r="AO15" s="115">
        <f t="shared" si="6"/>
        <v>0</v>
      </c>
      <c r="AP15" s="116"/>
      <c r="AQ15" s="116"/>
      <c r="AR15" s="116"/>
      <c r="AS15" s="123"/>
      <c r="AT15" s="123"/>
      <c r="AU15" s="123"/>
      <c r="AV15" s="123"/>
      <c r="AW15" s="123"/>
      <c r="AX15" s="123"/>
      <c r="AY15" s="123"/>
      <c r="AZ15" s="123"/>
    </row>
    <row r="16" spans="1:52" ht="15" customHeight="1" x14ac:dyDescent="0.15">
      <c r="A16" s="1"/>
      <c r="B16" s="126" t="str">
        <f t="shared" si="1"/>
        <v>0</v>
      </c>
      <c r="C16" s="126"/>
      <c r="D16" s="126" t="str">
        <f t="shared" si="2"/>
        <v>0</v>
      </c>
      <c r="E16" s="126"/>
      <c r="F16" s="173" t="str">
        <f t="shared" si="3"/>
        <v>0:00</v>
      </c>
      <c r="G16" s="173"/>
      <c r="H16" s="173">
        <f t="shared" si="4"/>
        <v>0</v>
      </c>
      <c r="I16" s="173"/>
      <c r="J16" s="173">
        <f t="shared" si="0"/>
        <v>0</v>
      </c>
      <c r="K16" s="173"/>
      <c r="L16" s="173">
        <f t="shared" si="5"/>
        <v>0</v>
      </c>
      <c r="M16" s="17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1"/>
      <c r="AA16" s="41"/>
      <c r="AB16" s="41"/>
      <c r="AC16" s="123"/>
      <c r="AD16" s="123"/>
      <c r="AE16" s="123"/>
      <c r="AF16" s="123"/>
      <c r="AG16" s="12"/>
      <c r="AH16" s="13" t="s">
        <v>12</v>
      </c>
      <c r="AI16" s="14"/>
      <c r="AJ16" s="129" t="s">
        <v>13</v>
      </c>
      <c r="AK16" s="129"/>
      <c r="AL16" s="15"/>
      <c r="AM16" s="13" t="s">
        <v>12</v>
      </c>
      <c r="AN16" s="14"/>
      <c r="AO16" s="115">
        <f t="shared" si="6"/>
        <v>0</v>
      </c>
      <c r="AP16" s="116"/>
      <c r="AQ16" s="116"/>
      <c r="AR16" s="116"/>
      <c r="AS16" s="123"/>
      <c r="AT16" s="123"/>
      <c r="AU16" s="123"/>
      <c r="AV16" s="123"/>
      <c r="AW16" s="123"/>
      <c r="AX16" s="123"/>
      <c r="AY16" s="123"/>
      <c r="AZ16" s="123"/>
    </row>
    <row r="17" spans="1:52" ht="15" customHeight="1" x14ac:dyDescent="0.15">
      <c r="A17" s="1"/>
      <c r="B17" s="126" t="str">
        <f t="shared" si="1"/>
        <v>0</v>
      </c>
      <c r="C17" s="126"/>
      <c r="D17" s="126" t="str">
        <f t="shared" si="2"/>
        <v>0</v>
      </c>
      <c r="E17" s="126"/>
      <c r="F17" s="173" t="str">
        <f t="shared" si="3"/>
        <v>0:00</v>
      </c>
      <c r="G17" s="173"/>
      <c r="H17" s="173">
        <f t="shared" si="4"/>
        <v>0</v>
      </c>
      <c r="I17" s="173"/>
      <c r="J17" s="173">
        <f t="shared" si="0"/>
        <v>0</v>
      </c>
      <c r="K17" s="173"/>
      <c r="L17" s="173">
        <f t="shared" si="5"/>
        <v>0</v>
      </c>
      <c r="M17" s="173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1"/>
      <c r="AA17" s="41"/>
      <c r="AB17" s="41"/>
      <c r="AC17" s="123"/>
      <c r="AD17" s="123"/>
      <c r="AE17" s="123"/>
      <c r="AF17" s="123"/>
      <c r="AG17" s="12"/>
      <c r="AH17" s="13" t="s">
        <v>12</v>
      </c>
      <c r="AI17" s="14"/>
      <c r="AJ17" s="129" t="s">
        <v>13</v>
      </c>
      <c r="AK17" s="129"/>
      <c r="AL17" s="15"/>
      <c r="AM17" s="13" t="s">
        <v>12</v>
      </c>
      <c r="AN17" s="14"/>
      <c r="AO17" s="115">
        <f t="shared" si="6"/>
        <v>0</v>
      </c>
      <c r="AP17" s="116"/>
      <c r="AQ17" s="116"/>
      <c r="AR17" s="116"/>
      <c r="AS17" s="123"/>
      <c r="AT17" s="123"/>
      <c r="AU17" s="123"/>
      <c r="AV17" s="123"/>
      <c r="AW17" s="123"/>
      <c r="AX17" s="123"/>
      <c r="AY17" s="123"/>
      <c r="AZ17" s="123"/>
    </row>
    <row r="18" spans="1:52" ht="15" customHeight="1" x14ac:dyDescent="0.15">
      <c r="A18" s="1"/>
      <c r="B18" s="126" t="str">
        <f t="shared" si="1"/>
        <v>0</v>
      </c>
      <c r="C18" s="126"/>
      <c r="D18" s="126" t="str">
        <f t="shared" si="2"/>
        <v>0</v>
      </c>
      <c r="E18" s="126"/>
      <c r="F18" s="173" t="str">
        <f t="shared" si="3"/>
        <v>0:00</v>
      </c>
      <c r="G18" s="173"/>
      <c r="H18" s="173">
        <f t="shared" si="4"/>
        <v>0</v>
      </c>
      <c r="I18" s="173"/>
      <c r="J18" s="173">
        <f t="shared" si="0"/>
        <v>0</v>
      </c>
      <c r="K18" s="173"/>
      <c r="L18" s="173">
        <f t="shared" si="5"/>
        <v>0</v>
      </c>
      <c r="M18" s="173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23"/>
      <c r="AD18" s="123"/>
      <c r="AE18" s="123"/>
      <c r="AF18" s="123"/>
      <c r="AG18" s="12"/>
      <c r="AH18" s="13" t="s">
        <v>12</v>
      </c>
      <c r="AI18" s="14"/>
      <c r="AJ18" s="129" t="s">
        <v>13</v>
      </c>
      <c r="AK18" s="129"/>
      <c r="AL18" s="15"/>
      <c r="AM18" s="13" t="s">
        <v>12</v>
      </c>
      <c r="AN18" s="14"/>
      <c r="AO18" s="115">
        <f t="shared" si="6"/>
        <v>0</v>
      </c>
      <c r="AP18" s="116"/>
      <c r="AQ18" s="116"/>
      <c r="AR18" s="116"/>
      <c r="AS18" s="123"/>
      <c r="AT18" s="123"/>
      <c r="AU18" s="123"/>
      <c r="AV18" s="123"/>
      <c r="AW18" s="123"/>
      <c r="AX18" s="123"/>
      <c r="AY18" s="123"/>
      <c r="AZ18" s="123"/>
    </row>
    <row r="19" spans="1:52" ht="15" customHeight="1" x14ac:dyDescent="0.15">
      <c r="A19" s="1"/>
      <c r="B19" s="126" t="str">
        <f t="shared" si="1"/>
        <v>0</v>
      </c>
      <c r="C19" s="126"/>
      <c r="D19" s="126" t="str">
        <f t="shared" si="2"/>
        <v>0</v>
      </c>
      <c r="E19" s="126"/>
      <c r="F19" s="173" t="str">
        <f t="shared" si="3"/>
        <v>0:00</v>
      </c>
      <c r="G19" s="173"/>
      <c r="H19" s="173">
        <f t="shared" si="4"/>
        <v>0</v>
      </c>
      <c r="I19" s="173"/>
      <c r="J19" s="173">
        <f t="shared" si="0"/>
        <v>0</v>
      </c>
      <c r="K19" s="173"/>
      <c r="L19" s="173">
        <f t="shared" si="5"/>
        <v>0</v>
      </c>
      <c r="M19" s="17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2"/>
      <c r="AA19" s="42"/>
      <c r="AB19" s="42"/>
      <c r="AC19" s="123"/>
      <c r="AD19" s="123"/>
      <c r="AE19" s="123"/>
      <c r="AF19" s="123"/>
      <c r="AG19" s="12"/>
      <c r="AH19" s="13" t="s">
        <v>12</v>
      </c>
      <c r="AI19" s="14"/>
      <c r="AJ19" s="129" t="s">
        <v>13</v>
      </c>
      <c r="AK19" s="129"/>
      <c r="AL19" s="15"/>
      <c r="AM19" s="13" t="s">
        <v>12</v>
      </c>
      <c r="AN19" s="14"/>
      <c r="AO19" s="115">
        <f t="shared" si="6"/>
        <v>0</v>
      </c>
      <c r="AP19" s="116"/>
      <c r="AQ19" s="116"/>
      <c r="AR19" s="116"/>
      <c r="AS19" s="123"/>
      <c r="AT19" s="123"/>
      <c r="AU19" s="123"/>
      <c r="AV19" s="123"/>
      <c r="AW19" s="123"/>
      <c r="AX19" s="123"/>
      <c r="AY19" s="123"/>
      <c r="AZ19" s="123"/>
    </row>
    <row r="20" spans="1:52" ht="15" customHeight="1" x14ac:dyDescent="0.15">
      <c r="A20" s="1"/>
      <c r="B20" s="126" t="str">
        <f t="shared" si="1"/>
        <v>0</v>
      </c>
      <c r="C20" s="126"/>
      <c r="D20" s="126" t="str">
        <f t="shared" si="2"/>
        <v>0</v>
      </c>
      <c r="E20" s="126"/>
      <c r="F20" s="173" t="str">
        <f t="shared" si="3"/>
        <v>0:00</v>
      </c>
      <c r="G20" s="173"/>
      <c r="H20" s="173">
        <f t="shared" si="4"/>
        <v>0</v>
      </c>
      <c r="I20" s="173"/>
      <c r="J20" s="173">
        <f>IF(AG20&lt;5,IF(AL20&lt;5,D20-B20,$O$9-B20),IF(AG20&gt;=22,D20-B20,IF(AL20&gt;=22,D20-$U$9,"0:00")))</f>
        <v>0</v>
      </c>
      <c r="K20" s="173"/>
      <c r="L20" s="173">
        <f t="shared" si="5"/>
        <v>0</v>
      </c>
      <c r="M20" s="17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2"/>
      <c r="AA20" s="42"/>
      <c r="AB20" s="42"/>
      <c r="AC20" s="123"/>
      <c r="AD20" s="123"/>
      <c r="AE20" s="123"/>
      <c r="AF20" s="123"/>
      <c r="AG20" s="12"/>
      <c r="AH20" s="13" t="s">
        <v>12</v>
      </c>
      <c r="AI20" s="14"/>
      <c r="AJ20" s="129" t="s">
        <v>13</v>
      </c>
      <c r="AK20" s="129"/>
      <c r="AL20" s="15"/>
      <c r="AM20" s="13" t="s">
        <v>12</v>
      </c>
      <c r="AN20" s="14"/>
      <c r="AO20" s="115">
        <f t="shared" si="6"/>
        <v>0</v>
      </c>
      <c r="AP20" s="116"/>
      <c r="AQ20" s="116"/>
      <c r="AR20" s="116"/>
      <c r="AS20" s="123"/>
      <c r="AT20" s="123"/>
      <c r="AU20" s="123"/>
      <c r="AV20" s="123"/>
      <c r="AW20" s="123"/>
      <c r="AX20" s="123"/>
      <c r="AY20" s="123"/>
      <c r="AZ20" s="123"/>
    </row>
    <row r="21" spans="1:52" ht="15" customHeight="1" thickBot="1" x14ac:dyDescent="0.2">
      <c r="A21" s="1"/>
      <c r="B21" s="126" t="str">
        <f t="shared" si="1"/>
        <v>0</v>
      </c>
      <c r="C21" s="126"/>
      <c r="D21" s="126" t="str">
        <f t="shared" si="2"/>
        <v>0</v>
      </c>
      <c r="E21" s="126"/>
      <c r="F21" s="173" t="str">
        <f t="shared" si="3"/>
        <v>0:00</v>
      </c>
      <c r="G21" s="173"/>
      <c r="H21" s="173">
        <f t="shared" si="4"/>
        <v>0</v>
      </c>
      <c r="I21" s="173"/>
      <c r="J21" s="173">
        <f>IF(AG21&lt;5,IF(AL21&lt;5,D21-B21,$O$9-B21),IF(AG21&gt;=22,D21-B21,IF(AL21&gt;=22,D21-$U$9,"0:00")))</f>
        <v>0</v>
      </c>
      <c r="K21" s="173"/>
      <c r="L21" s="173">
        <f t="shared" si="5"/>
        <v>0</v>
      </c>
      <c r="M21" s="17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42"/>
      <c r="AA21" s="42"/>
      <c r="AB21" s="42"/>
      <c r="AC21" s="121"/>
      <c r="AD21" s="121"/>
      <c r="AE21" s="121"/>
      <c r="AF21" s="121"/>
      <c r="AG21" s="16"/>
      <c r="AH21" s="17" t="s">
        <v>12</v>
      </c>
      <c r="AI21" s="18"/>
      <c r="AJ21" s="131" t="s">
        <v>13</v>
      </c>
      <c r="AK21" s="131"/>
      <c r="AL21" s="19"/>
      <c r="AM21" s="17" t="s">
        <v>12</v>
      </c>
      <c r="AN21" s="18"/>
      <c r="AO21" s="132">
        <f t="shared" si="6"/>
        <v>0</v>
      </c>
      <c r="AP21" s="133"/>
      <c r="AQ21" s="133"/>
      <c r="AR21" s="133"/>
      <c r="AS21" s="121"/>
      <c r="AT21" s="121"/>
      <c r="AU21" s="121"/>
      <c r="AV21" s="121"/>
      <c r="AW21" s="121"/>
      <c r="AX21" s="121"/>
      <c r="AY21" s="121"/>
      <c r="AZ21" s="121"/>
    </row>
    <row r="22" spans="1:52" ht="15" customHeight="1" thickTop="1" x14ac:dyDescent="0.15">
      <c r="A22" s="1"/>
      <c r="B22" s="1"/>
      <c r="C22" s="1"/>
      <c r="D22" s="1"/>
      <c r="E22" s="1"/>
      <c r="F22" s="173">
        <f>SUM(F9,F10,F11,F12,F13,F14,F15,F16,F17,F18,F19,F20,F21)</f>
        <v>0</v>
      </c>
      <c r="G22" s="183"/>
      <c r="H22" s="173">
        <f t="shared" ref="H22" si="7">SUM(H9,H10,H11,H12,H13,H14,H15,H16,H17,H18,H19,H20,H21)</f>
        <v>0</v>
      </c>
      <c r="I22" s="183"/>
      <c r="J22" s="173">
        <f t="shared" ref="J22" si="8">SUM(J9,J10,J11,J12,J13,J14,J15,J16,J17,J18,J19,J20,J21)</f>
        <v>0</v>
      </c>
      <c r="K22" s="183"/>
      <c r="L22" s="173">
        <f t="shared" ref="L22" si="9">SUM(L9,L10,L11,L12,L13,L14,L15,L16,L17,L18,L19,L20,L21)</f>
        <v>0</v>
      </c>
      <c r="M22" s="18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42"/>
      <c r="AA22" s="42"/>
      <c r="AB22" s="1"/>
      <c r="AC22" s="113" t="s">
        <v>16</v>
      </c>
      <c r="AD22" s="114"/>
      <c r="AE22" s="114"/>
      <c r="AF22" s="114"/>
      <c r="AG22" s="114" t="s">
        <v>18</v>
      </c>
      <c r="AH22" s="114"/>
      <c r="AI22" s="114"/>
      <c r="AJ22" s="114"/>
      <c r="AK22" s="114" t="s">
        <v>16</v>
      </c>
      <c r="AL22" s="114"/>
      <c r="AM22" s="114"/>
      <c r="AN22" s="114"/>
      <c r="AO22" s="114" t="s">
        <v>18</v>
      </c>
      <c r="AP22" s="114"/>
      <c r="AQ22" s="114"/>
      <c r="AR22" s="114"/>
      <c r="AS22" s="114" t="s">
        <v>16</v>
      </c>
      <c r="AT22" s="114"/>
      <c r="AU22" s="114"/>
      <c r="AV22" s="114"/>
      <c r="AW22" s="114" t="s">
        <v>18</v>
      </c>
      <c r="AX22" s="114"/>
      <c r="AY22" s="114"/>
      <c r="AZ22" s="124"/>
    </row>
    <row r="23" spans="1:52" ht="1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42"/>
      <c r="AA23" s="42"/>
      <c r="AB23" s="42"/>
      <c r="AC23" s="193" t="s">
        <v>19</v>
      </c>
      <c r="AD23" s="142"/>
      <c r="AE23" s="143"/>
      <c r="AF23" s="10" t="s">
        <v>57</v>
      </c>
      <c r="AG23" s="115">
        <f ca="1">SUMIF(AS9:AZ21,"市委託路線",F9:G21)</f>
        <v>0</v>
      </c>
      <c r="AH23" s="115"/>
      <c r="AI23" s="115"/>
      <c r="AJ23" s="115"/>
      <c r="AK23" s="141" t="s">
        <v>20</v>
      </c>
      <c r="AL23" s="142"/>
      <c r="AM23" s="143"/>
      <c r="AN23" s="10" t="s">
        <v>57</v>
      </c>
      <c r="AO23" s="115">
        <f ca="1">SUMIF(AS9:AZ21,"市委託路線",H9:I21)</f>
        <v>0</v>
      </c>
      <c r="AP23" s="115"/>
      <c r="AQ23" s="115"/>
      <c r="AR23" s="115"/>
      <c r="AS23" s="141" t="s">
        <v>21</v>
      </c>
      <c r="AT23" s="142"/>
      <c r="AU23" s="143"/>
      <c r="AV23" s="10" t="s">
        <v>57</v>
      </c>
      <c r="AW23" s="115">
        <f ca="1">SUMIF(AS9:AZ21,"市委託路線",J9:K21)</f>
        <v>0</v>
      </c>
      <c r="AX23" s="115"/>
      <c r="AY23" s="115"/>
      <c r="AZ23" s="130"/>
    </row>
    <row r="24" spans="1:52" ht="1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42"/>
      <c r="AA24" s="42"/>
      <c r="AB24" s="42"/>
      <c r="AC24" s="194"/>
      <c r="AD24" s="145"/>
      <c r="AE24" s="146"/>
      <c r="AF24" s="10" t="s">
        <v>58</v>
      </c>
      <c r="AG24" s="115">
        <f ca="1">SUMIF(AS9:AZ21,"生活道路協働除雪路線",F9:G21)</f>
        <v>0</v>
      </c>
      <c r="AH24" s="115"/>
      <c r="AI24" s="115"/>
      <c r="AJ24" s="115"/>
      <c r="AK24" s="144"/>
      <c r="AL24" s="145"/>
      <c r="AM24" s="146"/>
      <c r="AN24" s="10" t="s">
        <v>58</v>
      </c>
      <c r="AO24" s="115">
        <f ca="1">SUMIF(AS9:AZ21,"生活道路協働除雪路線",H9:I21)</f>
        <v>0</v>
      </c>
      <c r="AP24" s="115"/>
      <c r="AQ24" s="115"/>
      <c r="AR24" s="115"/>
      <c r="AS24" s="144"/>
      <c r="AT24" s="145"/>
      <c r="AU24" s="146"/>
      <c r="AV24" s="10" t="s">
        <v>58</v>
      </c>
      <c r="AW24" s="115">
        <f ca="1">SUMIF(AS9:AZ21,"生活道路協働除雪路線",J9:K21)</f>
        <v>0</v>
      </c>
      <c r="AX24" s="115"/>
      <c r="AY24" s="115"/>
      <c r="AZ24" s="130"/>
    </row>
    <row r="25" spans="1:52" ht="15" customHeight="1" thickBo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42"/>
      <c r="AA25" s="42"/>
      <c r="AB25" s="42"/>
      <c r="AC25" s="187" t="s">
        <v>22</v>
      </c>
      <c r="AD25" s="188"/>
      <c r="AE25" s="188"/>
      <c r="AF25" s="189"/>
      <c r="AG25" s="184">
        <f ca="1">SUM(AG23:AJ24)</f>
        <v>0</v>
      </c>
      <c r="AH25" s="185"/>
      <c r="AI25" s="185"/>
      <c r="AJ25" s="186"/>
      <c r="AK25" s="192" t="s">
        <v>22</v>
      </c>
      <c r="AL25" s="192"/>
      <c r="AM25" s="192"/>
      <c r="AN25" s="192"/>
      <c r="AO25" s="184">
        <f ca="1">SUM(AO23:AR24)</f>
        <v>0</v>
      </c>
      <c r="AP25" s="185"/>
      <c r="AQ25" s="185"/>
      <c r="AR25" s="186"/>
      <c r="AS25" s="192" t="s">
        <v>22</v>
      </c>
      <c r="AT25" s="192"/>
      <c r="AU25" s="192"/>
      <c r="AV25" s="192"/>
      <c r="AW25" s="184">
        <f ca="1">SUM(AW23:AZ24)</f>
        <v>0</v>
      </c>
      <c r="AX25" s="185"/>
      <c r="AY25" s="185"/>
      <c r="AZ25" s="190"/>
    </row>
    <row r="26" spans="1:52" ht="15" customHeight="1" thickTop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41"/>
      <c r="AA26" s="41"/>
      <c r="AB26" s="41"/>
      <c r="AC26" s="195" t="s">
        <v>70</v>
      </c>
      <c r="AD26" s="195"/>
      <c r="AE26" s="195"/>
      <c r="AF26" s="195"/>
      <c r="AG26" s="196">
        <f>SUMIF(AC9:AF21,"実作業等　B・C・E",AO9:AR21)</f>
        <v>0</v>
      </c>
      <c r="AH26" s="196"/>
      <c r="AI26" s="196"/>
      <c r="AJ26" s="196"/>
      <c r="AK26" s="198" t="s">
        <v>55</v>
      </c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1">
        <f ca="1">AG23+AO23+AW23</f>
        <v>0</v>
      </c>
      <c r="AX26" s="191"/>
      <c r="AY26" s="191"/>
      <c r="AZ26" s="191"/>
    </row>
    <row r="27" spans="1:52" ht="1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41"/>
      <c r="AA27" s="41"/>
      <c r="AB27" s="41"/>
      <c r="AC27" s="150" t="s">
        <v>69</v>
      </c>
      <c r="AD27" s="150"/>
      <c r="AE27" s="150"/>
      <c r="AF27" s="150"/>
      <c r="AG27" s="197">
        <f>SUMIF(AC9:AF21,"暖気・冷気　A",AO9:AR21)</f>
        <v>0</v>
      </c>
      <c r="AH27" s="197"/>
      <c r="AI27" s="197"/>
      <c r="AJ27" s="197"/>
      <c r="AK27" s="151" t="s">
        <v>56</v>
      </c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15">
        <f ca="1">AG24+AO24+AW24</f>
        <v>0</v>
      </c>
      <c r="AX27" s="115"/>
      <c r="AY27" s="115"/>
      <c r="AZ27" s="115"/>
    </row>
    <row r="28" spans="1:52" ht="1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50" t="s">
        <v>71</v>
      </c>
      <c r="AD28" s="150"/>
      <c r="AE28" s="150"/>
      <c r="AF28" s="150"/>
      <c r="AG28" s="152">
        <f>SUMIF(AC9:AF21,"休憩　D",AO9:AR21)</f>
        <v>0</v>
      </c>
      <c r="AH28" s="152"/>
      <c r="AI28" s="152"/>
      <c r="AJ28" s="152"/>
      <c r="AK28" s="151" t="s">
        <v>68</v>
      </c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15">
        <f ca="1">SUM(AW26:AZ27)</f>
        <v>0</v>
      </c>
      <c r="AX28" s="115"/>
      <c r="AY28" s="115"/>
      <c r="AZ28" s="115"/>
    </row>
    <row r="29" spans="1:52" ht="7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43"/>
      <c r="AC29" s="20"/>
      <c r="AD29" s="20"/>
      <c r="AE29" s="20"/>
      <c r="AF29" s="20"/>
      <c r="AG29" s="21"/>
      <c r="AH29" s="21"/>
      <c r="AI29" s="21"/>
      <c r="AJ29" s="21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3"/>
      <c r="AX29" s="23"/>
      <c r="AY29" s="23"/>
      <c r="AZ29" s="23"/>
    </row>
    <row r="30" spans="1:52" ht="15" customHeight="1" x14ac:dyDescent="0.15">
      <c r="AB30" s="139" t="s">
        <v>33</v>
      </c>
      <c r="AC30" s="140"/>
      <c r="AD30" s="140"/>
      <c r="AE30" s="140"/>
      <c r="AF30" s="137"/>
      <c r="AG30" s="138"/>
      <c r="AH30" s="138"/>
      <c r="AI30" s="138"/>
      <c r="AJ30" s="138"/>
      <c r="AK30" s="138"/>
      <c r="AL30" s="134" t="s">
        <v>34</v>
      </c>
      <c r="AM30" s="135"/>
      <c r="AN30" s="135"/>
      <c r="AO30" s="135"/>
      <c r="AP30" s="135"/>
      <c r="AQ30" s="135"/>
      <c r="AR30" s="134" t="s">
        <v>35</v>
      </c>
      <c r="AS30" s="135"/>
      <c r="AT30" s="135"/>
      <c r="AU30" s="135"/>
      <c r="AV30" s="135"/>
      <c r="AW30" s="135"/>
      <c r="AX30" s="135"/>
      <c r="AY30" s="135"/>
      <c r="AZ30" s="136"/>
    </row>
    <row r="31" spans="1:52" ht="15" customHeight="1" x14ac:dyDescent="0.15">
      <c r="AB31" s="169" t="s">
        <v>30</v>
      </c>
      <c r="AC31" s="170"/>
      <c r="AD31" s="170"/>
      <c r="AE31" s="170"/>
      <c r="AF31" s="171"/>
      <c r="AG31" s="172"/>
      <c r="AH31" s="172"/>
      <c r="AI31" s="172"/>
      <c r="AJ31" s="172"/>
      <c r="AK31" s="172"/>
      <c r="AL31" s="24" t="str">
        <f>IF(AM31="","",VLOOKUP(AM31,#REF!,5,0))</f>
        <v/>
      </c>
      <c r="AM31" s="123"/>
      <c r="AN31" s="123"/>
      <c r="AO31" s="123"/>
      <c r="AP31" s="123"/>
      <c r="AQ31" s="123"/>
      <c r="AR31" s="147" t="str">
        <f>IF(AM31="","",VLOOKUP(AM31,#REF!,2,0))</f>
        <v/>
      </c>
      <c r="AS31" s="147"/>
      <c r="AT31" s="147"/>
      <c r="AU31" s="148"/>
      <c r="AV31" s="28" t="s">
        <v>13</v>
      </c>
      <c r="AW31" s="149" t="str">
        <f>IF(AM31="","",VLOOKUP(AM31,#REF!,3,0))</f>
        <v/>
      </c>
      <c r="AX31" s="147"/>
      <c r="AY31" s="147"/>
      <c r="AZ31" s="147"/>
    </row>
    <row r="32" spans="1:52" ht="15" customHeight="1" x14ac:dyDescent="0.15">
      <c r="AB32" s="139" t="s">
        <v>31</v>
      </c>
      <c r="AC32" s="140"/>
      <c r="AD32" s="140"/>
      <c r="AE32" s="140"/>
      <c r="AF32" s="137"/>
      <c r="AG32" s="138"/>
      <c r="AH32" s="138"/>
      <c r="AI32" s="138"/>
      <c r="AJ32" s="138"/>
      <c r="AK32" s="138"/>
      <c r="AL32" s="24" t="str">
        <f>IF(AM32="","",VLOOKUP(AM32,#REF!,5,0))</f>
        <v/>
      </c>
      <c r="AM32" s="123"/>
      <c r="AN32" s="123"/>
      <c r="AO32" s="123"/>
      <c r="AP32" s="123"/>
      <c r="AQ32" s="123"/>
      <c r="AR32" s="147" t="str">
        <f>IF(AM32="","",VLOOKUP(AM32,#REF!,2,0))</f>
        <v/>
      </c>
      <c r="AS32" s="147"/>
      <c r="AT32" s="147"/>
      <c r="AU32" s="148"/>
      <c r="AV32" s="28" t="s">
        <v>13</v>
      </c>
      <c r="AW32" s="149" t="str">
        <f>IF(AM32="","",VLOOKUP(AM32,#REF!,3,0))</f>
        <v/>
      </c>
      <c r="AX32" s="147"/>
      <c r="AY32" s="147"/>
      <c r="AZ32" s="147"/>
    </row>
    <row r="33" spans="1:52" ht="15" customHeight="1" x14ac:dyDescent="0.15">
      <c r="AB33" s="139" t="s">
        <v>32</v>
      </c>
      <c r="AC33" s="140"/>
      <c r="AD33" s="140"/>
      <c r="AE33" s="140"/>
      <c r="AF33" s="137"/>
      <c r="AG33" s="138"/>
      <c r="AH33" s="138"/>
      <c r="AI33" s="138"/>
      <c r="AJ33" s="138"/>
      <c r="AK33" s="138"/>
      <c r="AL33" s="24" t="str">
        <f>IF(AM33="","",VLOOKUP(AM33,#REF!,5,0))</f>
        <v/>
      </c>
      <c r="AM33" s="123"/>
      <c r="AN33" s="123"/>
      <c r="AO33" s="123"/>
      <c r="AP33" s="123"/>
      <c r="AQ33" s="123"/>
      <c r="AR33" s="147" t="str">
        <f>IF(AM33="","",VLOOKUP(AM33,#REF!,2,0))</f>
        <v/>
      </c>
      <c r="AS33" s="147"/>
      <c r="AT33" s="147"/>
      <c r="AU33" s="148"/>
      <c r="AV33" s="28" t="s">
        <v>13</v>
      </c>
      <c r="AW33" s="149" t="str">
        <f>IF(AM33="","",VLOOKUP(AM33,#REF!,3,0))</f>
        <v/>
      </c>
      <c r="AX33" s="147"/>
      <c r="AY33" s="147"/>
      <c r="AZ33" s="147"/>
    </row>
    <row r="34" spans="1:52" ht="15" customHeight="1" x14ac:dyDescent="0.15">
      <c r="AB34" s="157" t="s">
        <v>26</v>
      </c>
      <c r="AC34" s="158"/>
      <c r="AD34" s="158"/>
      <c r="AE34" s="158"/>
      <c r="AF34" s="125" t="s">
        <v>23</v>
      </c>
      <c r="AG34" s="125"/>
      <c r="AH34" s="153"/>
      <c r="AI34" s="154"/>
      <c r="AJ34" s="154"/>
      <c r="AK34" s="26" t="s">
        <v>27</v>
      </c>
      <c r="AL34" s="24" t="str">
        <f>IF(AM34="","",VLOOKUP(AM34,#REF!,5,0))</f>
        <v/>
      </c>
      <c r="AM34" s="123"/>
      <c r="AN34" s="123"/>
      <c r="AO34" s="123"/>
      <c r="AP34" s="123"/>
      <c r="AQ34" s="123"/>
      <c r="AR34" s="147" t="str">
        <f>IF(AM34="","",VLOOKUP(AM34,#REF!,2,0))</f>
        <v/>
      </c>
      <c r="AS34" s="147"/>
      <c r="AT34" s="147"/>
      <c r="AU34" s="148"/>
      <c r="AV34" s="28" t="s">
        <v>13</v>
      </c>
      <c r="AW34" s="149" t="str">
        <f>IF(AM34="","",VLOOKUP(AM34,#REF!,3,0))</f>
        <v/>
      </c>
      <c r="AX34" s="147"/>
      <c r="AY34" s="147"/>
      <c r="AZ34" s="147"/>
    </row>
    <row r="35" spans="1:52" ht="15" customHeight="1" x14ac:dyDescent="0.15">
      <c r="A35" s="3"/>
      <c r="AB35" s="159"/>
      <c r="AC35" s="160"/>
      <c r="AD35" s="160"/>
      <c r="AE35" s="160"/>
      <c r="AF35" s="125" t="s">
        <v>24</v>
      </c>
      <c r="AG35" s="125"/>
      <c r="AH35" s="153"/>
      <c r="AI35" s="154"/>
      <c r="AJ35" s="154"/>
      <c r="AK35" s="25" t="s">
        <v>27</v>
      </c>
      <c r="AL35" s="24" t="str">
        <f>IF(AM35="","",VLOOKUP(AM35,#REF!,5,0))</f>
        <v/>
      </c>
      <c r="AM35" s="123"/>
      <c r="AN35" s="123"/>
      <c r="AO35" s="123"/>
      <c r="AP35" s="123"/>
      <c r="AQ35" s="123"/>
      <c r="AR35" s="147" t="str">
        <f>IF(AM35="","",VLOOKUP(AM35,#REF!,2,0))</f>
        <v/>
      </c>
      <c r="AS35" s="147"/>
      <c r="AT35" s="147"/>
      <c r="AU35" s="148"/>
      <c r="AV35" s="28" t="s">
        <v>13</v>
      </c>
      <c r="AW35" s="149" t="str">
        <f>IF(AM35="","",VLOOKUP(AM35,#REF!,3,0))</f>
        <v/>
      </c>
      <c r="AX35" s="147"/>
      <c r="AY35" s="147"/>
      <c r="AZ35" s="147"/>
    </row>
    <row r="36" spans="1:52" ht="15" customHeight="1" x14ac:dyDescent="0.15">
      <c r="A36" s="3"/>
      <c r="AB36" s="161"/>
      <c r="AC36" s="162"/>
      <c r="AD36" s="162"/>
      <c r="AE36" s="162"/>
      <c r="AF36" s="125" t="s">
        <v>25</v>
      </c>
      <c r="AG36" s="125"/>
      <c r="AH36" s="155">
        <f>AH34-AH35</f>
        <v>0</v>
      </c>
      <c r="AI36" s="156"/>
      <c r="AJ36" s="156"/>
      <c r="AK36" s="6" t="s">
        <v>27</v>
      </c>
      <c r="AL36" s="24" t="str">
        <f>IF(AM36="","",VLOOKUP(AM36,#REF!,5,0))</f>
        <v/>
      </c>
      <c r="AM36" s="123"/>
      <c r="AN36" s="123"/>
      <c r="AO36" s="123"/>
      <c r="AP36" s="123"/>
      <c r="AQ36" s="123"/>
      <c r="AR36" s="147" t="str">
        <f>IF(AM36="","",VLOOKUP(AM36,#REF!,2,0))</f>
        <v/>
      </c>
      <c r="AS36" s="147"/>
      <c r="AT36" s="147"/>
      <c r="AU36" s="148"/>
      <c r="AV36" s="28" t="s">
        <v>13</v>
      </c>
      <c r="AW36" s="149" t="str">
        <f>IF(AM36="","",VLOOKUP(AM36,#REF!,3,0))</f>
        <v/>
      </c>
      <c r="AX36" s="147"/>
      <c r="AY36" s="147"/>
      <c r="AZ36" s="147"/>
    </row>
    <row r="37" spans="1:52" ht="15" customHeight="1" x14ac:dyDescent="0.15">
      <c r="AB37" s="163" t="s">
        <v>28</v>
      </c>
      <c r="AC37" s="164"/>
      <c r="AD37" s="164"/>
      <c r="AE37" s="164"/>
      <c r="AF37" s="125" t="s">
        <v>23</v>
      </c>
      <c r="AG37" s="125"/>
      <c r="AH37" s="153"/>
      <c r="AI37" s="154"/>
      <c r="AJ37" s="154"/>
      <c r="AK37" s="27" t="s">
        <v>29</v>
      </c>
      <c r="AL37" s="24" t="str">
        <f>IF(AM37="","",VLOOKUP(AM37,#REF!,5,0))</f>
        <v/>
      </c>
      <c r="AM37" s="123"/>
      <c r="AN37" s="123"/>
      <c r="AO37" s="123"/>
      <c r="AP37" s="123"/>
      <c r="AQ37" s="123"/>
      <c r="AR37" s="147" t="str">
        <f>IF(AM37="","",VLOOKUP(AM37,#REF!,2,0))</f>
        <v/>
      </c>
      <c r="AS37" s="147"/>
      <c r="AT37" s="147"/>
      <c r="AU37" s="148"/>
      <c r="AV37" s="28" t="s">
        <v>13</v>
      </c>
      <c r="AW37" s="149" t="str">
        <f>IF(AM37="","",VLOOKUP(AM37,#REF!,3,0))</f>
        <v/>
      </c>
      <c r="AX37" s="147"/>
      <c r="AY37" s="147"/>
      <c r="AZ37" s="147"/>
    </row>
    <row r="38" spans="1:52" ht="15" customHeight="1" x14ac:dyDescent="0.15">
      <c r="AB38" s="165"/>
      <c r="AC38" s="166"/>
      <c r="AD38" s="166"/>
      <c r="AE38" s="166"/>
      <c r="AF38" s="125" t="s">
        <v>24</v>
      </c>
      <c r="AG38" s="125"/>
      <c r="AH38" s="153"/>
      <c r="AI38" s="154"/>
      <c r="AJ38" s="154"/>
      <c r="AK38" s="28" t="s">
        <v>29</v>
      </c>
      <c r="AL38" s="24" t="str">
        <f>IF(AM38="","",VLOOKUP(AM38,#REF!,5,0))</f>
        <v/>
      </c>
      <c r="AM38" s="123"/>
      <c r="AN38" s="123"/>
      <c r="AO38" s="123"/>
      <c r="AP38" s="123"/>
      <c r="AQ38" s="123"/>
      <c r="AR38" s="147" t="str">
        <f>IF(AM38="","",VLOOKUP(AM38,#REF!,2,0))</f>
        <v/>
      </c>
      <c r="AS38" s="147"/>
      <c r="AT38" s="147"/>
      <c r="AU38" s="148"/>
      <c r="AV38" s="28" t="s">
        <v>13</v>
      </c>
      <c r="AW38" s="149" t="str">
        <f>IF(AM38="","",VLOOKUP(AM38,#REF!,3,0))</f>
        <v/>
      </c>
      <c r="AX38" s="147"/>
      <c r="AY38" s="147"/>
      <c r="AZ38" s="147"/>
    </row>
    <row r="39" spans="1:52" ht="15" customHeight="1" x14ac:dyDescent="0.15">
      <c r="AB39" s="167"/>
      <c r="AC39" s="168"/>
      <c r="AD39" s="168"/>
      <c r="AE39" s="168"/>
      <c r="AF39" s="125" t="s">
        <v>25</v>
      </c>
      <c r="AG39" s="125"/>
      <c r="AH39" s="155">
        <f>AH37-AH38</f>
        <v>0</v>
      </c>
      <c r="AI39" s="156"/>
      <c r="AJ39" s="156"/>
      <c r="AK39" s="28" t="s">
        <v>29</v>
      </c>
      <c r="AL39" s="24" t="str">
        <f>IF(AM39="","",VLOOKUP(AM39,#REF!,5,0))</f>
        <v/>
      </c>
      <c r="AM39" s="123"/>
      <c r="AN39" s="123"/>
      <c r="AO39" s="123"/>
      <c r="AP39" s="123"/>
      <c r="AQ39" s="123"/>
      <c r="AR39" s="147" t="str">
        <f>IF(AM39="","",VLOOKUP(AM39,#REF!,2,0))</f>
        <v/>
      </c>
      <c r="AS39" s="147"/>
      <c r="AT39" s="147"/>
      <c r="AU39" s="148"/>
      <c r="AV39" s="28" t="s">
        <v>13</v>
      </c>
      <c r="AW39" s="149" t="str">
        <f>IF(AM39="","",VLOOKUP(AM39,#REF!,3,0))</f>
        <v/>
      </c>
      <c r="AX39" s="147"/>
      <c r="AY39" s="147"/>
      <c r="AZ39" s="147"/>
    </row>
  </sheetData>
  <sheetProtection sheet="1" objects="1" scenarios="1" selectLockedCells="1"/>
  <mergeCells count="249">
    <mergeCell ref="AW25:AZ25"/>
    <mergeCell ref="AW26:AZ26"/>
    <mergeCell ref="AK25:AN25"/>
    <mergeCell ref="AO25:AR25"/>
    <mergeCell ref="AW27:AZ27"/>
    <mergeCell ref="AC23:AE24"/>
    <mergeCell ref="AK23:AM24"/>
    <mergeCell ref="AC26:AF26"/>
    <mergeCell ref="AC27:AF27"/>
    <mergeCell ref="AG26:AJ26"/>
    <mergeCell ref="AG27:AJ27"/>
    <mergeCell ref="AK27:AV27"/>
    <mergeCell ref="AK26:AV26"/>
    <mergeCell ref="AS25:AV25"/>
    <mergeCell ref="J22:K22"/>
    <mergeCell ref="L22:M22"/>
    <mergeCell ref="AG25:AJ25"/>
    <mergeCell ref="F22:G22"/>
    <mergeCell ref="H22:I22"/>
    <mergeCell ref="AC25:AF25"/>
    <mergeCell ref="AG24:AJ24"/>
    <mergeCell ref="J9:K9"/>
    <mergeCell ref="L17:M17"/>
    <mergeCell ref="L18:M18"/>
    <mergeCell ref="L19:M19"/>
    <mergeCell ref="L20:M20"/>
    <mergeCell ref="L21:M21"/>
    <mergeCell ref="H17:I17"/>
    <mergeCell ref="J17:K17"/>
    <mergeCell ref="F18:G18"/>
    <mergeCell ref="H18:I18"/>
    <mergeCell ref="J18:K18"/>
    <mergeCell ref="F19:G19"/>
    <mergeCell ref="H19:I19"/>
    <mergeCell ref="J19:K19"/>
    <mergeCell ref="F20:G20"/>
    <mergeCell ref="H20:I20"/>
    <mergeCell ref="H13:I13"/>
    <mergeCell ref="J13:K13"/>
    <mergeCell ref="F15:G15"/>
    <mergeCell ref="H15:I15"/>
    <mergeCell ref="L8:M8"/>
    <mergeCell ref="L9:M9"/>
    <mergeCell ref="L10:M10"/>
    <mergeCell ref="L11:M11"/>
    <mergeCell ref="L12:M12"/>
    <mergeCell ref="L13:M13"/>
    <mergeCell ref="L14:M14"/>
    <mergeCell ref="L15:M15"/>
    <mergeCell ref="H9:I9"/>
    <mergeCell ref="B13:C13"/>
    <mergeCell ref="B14:C14"/>
    <mergeCell ref="B15:C15"/>
    <mergeCell ref="B16:C16"/>
    <mergeCell ref="B17:C17"/>
    <mergeCell ref="B18:C18"/>
    <mergeCell ref="B19:C19"/>
    <mergeCell ref="B20:C20"/>
    <mergeCell ref="D20:E20"/>
    <mergeCell ref="B21:C21"/>
    <mergeCell ref="B8:C8"/>
    <mergeCell ref="D8:E8"/>
    <mergeCell ref="F8:G8"/>
    <mergeCell ref="H8:I8"/>
    <mergeCell ref="J8:K8"/>
    <mergeCell ref="H11:I11"/>
    <mergeCell ref="J11:K11"/>
    <mergeCell ref="H12:I12"/>
    <mergeCell ref="J12:K12"/>
    <mergeCell ref="B9:C9"/>
    <mergeCell ref="D9:E9"/>
    <mergeCell ref="B10:C10"/>
    <mergeCell ref="B11:C11"/>
    <mergeCell ref="B12:C12"/>
    <mergeCell ref="D10:E10"/>
    <mergeCell ref="D11:E11"/>
    <mergeCell ref="D12:E12"/>
    <mergeCell ref="H10:I10"/>
    <mergeCell ref="J10:K10"/>
    <mergeCell ref="F10:G10"/>
    <mergeCell ref="F11:G11"/>
    <mergeCell ref="F12:G12"/>
    <mergeCell ref="F9:G9"/>
    <mergeCell ref="N4:P4"/>
    <mergeCell ref="Q4:U4"/>
    <mergeCell ref="AW2:AZ2"/>
    <mergeCell ref="AW4:AZ6"/>
    <mergeCell ref="AI3:AV6"/>
    <mergeCell ref="A6:C6"/>
    <mergeCell ref="A2:F2"/>
    <mergeCell ref="A4:H4"/>
    <mergeCell ref="G2:I2"/>
    <mergeCell ref="D6:N6"/>
    <mergeCell ref="P6:S6"/>
    <mergeCell ref="T6:Y6"/>
    <mergeCell ref="D21:E21"/>
    <mergeCell ref="F13:G13"/>
    <mergeCell ref="AC15:AF15"/>
    <mergeCell ref="AC16:AF16"/>
    <mergeCell ref="AC17:AF17"/>
    <mergeCell ref="F17:G17"/>
    <mergeCell ref="F21:G21"/>
    <mergeCell ref="J20:K20"/>
    <mergeCell ref="F14:G14"/>
    <mergeCell ref="H14:I14"/>
    <mergeCell ref="J14:K14"/>
    <mergeCell ref="J15:K15"/>
    <mergeCell ref="F16:G16"/>
    <mergeCell ref="H16:I16"/>
    <mergeCell ref="J16:K16"/>
    <mergeCell ref="H21:I21"/>
    <mergeCell ref="J21:K21"/>
    <mergeCell ref="AC19:AF19"/>
    <mergeCell ref="AC20:AF20"/>
    <mergeCell ref="AC18:AF18"/>
    <mergeCell ref="D17:E17"/>
    <mergeCell ref="D18:E18"/>
    <mergeCell ref="D19:E19"/>
    <mergeCell ref="L16:M16"/>
    <mergeCell ref="AH38:AJ38"/>
    <mergeCell ref="AH39:AJ39"/>
    <mergeCell ref="AB34:AE36"/>
    <mergeCell ref="AB37:AE39"/>
    <mergeCell ref="AB31:AE31"/>
    <mergeCell ref="AF37:AG37"/>
    <mergeCell ref="AF38:AG38"/>
    <mergeCell ref="AF39:AG39"/>
    <mergeCell ref="AF33:AK33"/>
    <mergeCell ref="AF32:AK32"/>
    <mergeCell ref="AB32:AE32"/>
    <mergeCell ref="AB33:AE33"/>
    <mergeCell ref="AF34:AG34"/>
    <mergeCell ref="AF35:AG35"/>
    <mergeCell ref="AF36:AG36"/>
    <mergeCell ref="AH34:AJ34"/>
    <mergeCell ref="AH35:AJ35"/>
    <mergeCell ref="AH36:AJ36"/>
    <mergeCell ref="AH37:AJ37"/>
    <mergeCell ref="AF31:AK31"/>
    <mergeCell ref="AC28:AF28"/>
    <mergeCell ref="AR31:AU31"/>
    <mergeCell ref="AW31:AZ31"/>
    <mergeCell ref="AM31:AQ31"/>
    <mergeCell ref="AM32:AQ32"/>
    <mergeCell ref="AM33:AQ33"/>
    <mergeCell ref="AM34:AQ34"/>
    <mergeCell ref="AM35:AQ35"/>
    <mergeCell ref="AM36:AQ36"/>
    <mergeCell ref="AW28:AZ28"/>
    <mergeCell ref="AK28:AV28"/>
    <mergeCell ref="AL30:AQ30"/>
    <mergeCell ref="AG28:AJ28"/>
    <mergeCell ref="AR38:AU38"/>
    <mergeCell ref="AW38:AZ38"/>
    <mergeCell ref="AR39:AU39"/>
    <mergeCell ref="AW39:AZ39"/>
    <mergeCell ref="AM38:AQ38"/>
    <mergeCell ref="AM39:AQ39"/>
    <mergeCell ref="AR35:AU35"/>
    <mergeCell ref="AW35:AZ35"/>
    <mergeCell ref="AR32:AU32"/>
    <mergeCell ref="AW32:AZ32"/>
    <mergeCell ref="AW33:AZ33"/>
    <mergeCell ref="AR34:AU34"/>
    <mergeCell ref="AR36:AU36"/>
    <mergeCell ref="AW36:AZ36"/>
    <mergeCell ref="AM37:AQ37"/>
    <mergeCell ref="AR37:AU37"/>
    <mergeCell ref="AW37:AZ37"/>
    <mergeCell ref="AW34:AZ34"/>
    <mergeCell ref="AR33:AU33"/>
    <mergeCell ref="AC8:AF8"/>
    <mergeCell ref="AG8:AI8"/>
    <mergeCell ref="AL8:AN8"/>
    <mergeCell ref="AJ8:AK8"/>
    <mergeCell ref="AF30:AK30"/>
    <mergeCell ref="AB30:AE30"/>
    <mergeCell ref="AR30:AZ30"/>
    <mergeCell ref="AC13:AF13"/>
    <mergeCell ref="AO13:AR13"/>
    <mergeCell ref="AC14:AF14"/>
    <mergeCell ref="AO14:AR14"/>
    <mergeCell ref="AJ13:AK13"/>
    <mergeCell ref="AJ14:AK14"/>
    <mergeCell ref="AC11:AF11"/>
    <mergeCell ref="AO11:AR11"/>
    <mergeCell ref="AC12:AF12"/>
    <mergeCell ref="AO12:AR12"/>
    <mergeCell ref="AJ11:AK11"/>
    <mergeCell ref="AS23:AU24"/>
    <mergeCell ref="AS15:AZ15"/>
    <mergeCell ref="AS16:AZ16"/>
    <mergeCell ref="AS17:AZ17"/>
    <mergeCell ref="AS18:AZ18"/>
    <mergeCell ref="AO15:AR15"/>
    <mergeCell ref="AO16:AR16"/>
    <mergeCell ref="AC9:AF9"/>
    <mergeCell ref="AO9:AR9"/>
    <mergeCell ref="AC10:AF10"/>
    <mergeCell ref="AO10:AR10"/>
    <mergeCell ref="AS9:AZ9"/>
    <mergeCell ref="AS10:AZ10"/>
    <mergeCell ref="AS11:AZ11"/>
    <mergeCell ref="AS12:AZ12"/>
    <mergeCell ref="AJ9:AK9"/>
    <mergeCell ref="AJ10:AK10"/>
    <mergeCell ref="AJ15:AK15"/>
    <mergeCell ref="AJ16:AK16"/>
    <mergeCell ref="AJ12:AK12"/>
    <mergeCell ref="AJ17:AK17"/>
    <mergeCell ref="AJ18:AK18"/>
    <mergeCell ref="AO24:AR24"/>
    <mergeCell ref="AW23:AZ23"/>
    <mergeCell ref="AW24:AZ24"/>
    <mergeCell ref="AG23:AJ23"/>
    <mergeCell ref="AJ19:AK19"/>
    <mergeCell ref="AJ20:AK20"/>
    <mergeCell ref="AJ21:AK21"/>
    <mergeCell ref="AK22:AN22"/>
    <mergeCell ref="AO21:AR21"/>
    <mergeCell ref="AG22:AJ22"/>
    <mergeCell ref="AO19:AR19"/>
    <mergeCell ref="AO20:AR20"/>
    <mergeCell ref="AO22:AR22"/>
    <mergeCell ref="AO18:AR18"/>
    <mergeCell ref="AC22:AF22"/>
    <mergeCell ref="AO17:AR17"/>
    <mergeCell ref="AO23:AR23"/>
    <mergeCell ref="AX1:AZ1"/>
    <mergeCell ref="AS1:AW1"/>
    <mergeCell ref="AC21:AF21"/>
    <mergeCell ref="A1:AR1"/>
    <mergeCell ref="AS19:AZ19"/>
    <mergeCell ref="AS20:AZ20"/>
    <mergeCell ref="AS22:AV22"/>
    <mergeCell ref="AW22:AZ22"/>
    <mergeCell ref="AS21:AZ21"/>
    <mergeCell ref="AS13:AZ13"/>
    <mergeCell ref="AO8:AR8"/>
    <mergeCell ref="AS14:AZ14"/>
    <mergeCell ref="AS8:AZ8"/>
    <mergeCell ref="D13:E13"/>
    <mergeCell ref="O9:P9"/>
    <mergeCell ref="Q9:R9"/>
    <mergeCell ref="S9:T9"/>
    <mergeCell ref="U9:V9"/>
    <mergeCell ref="D14:E14"/>
    <mergeCell ref="D15:E15"/>
    <mergeCell ref="D16:E16"/>
  </mergeCells>
  <phoneticPr fontId="1"/>
  <conditionalFormatting sqref="G2 A4 D6 Q4 T6 AF30:AK33 AH34:AH35 AH37:AJ38 AC9 AG9 AI9 AL9 AN9 AS9 AM31">
    <cfRule type="containsBlanks" dxfId="24" priority="3">
      <formula>LEN(TRIM(A2))=0</formula>
    </cfRule>
  </conditionalFormatting>
  <conditionalFormatting sqref="AI3:AV6 AS1 AX1">
    <cfRule type="containsBlanks" dxfId="23" priority="2">
      <formula>LEN(TRIM(AI1))=0</formula>
    </cfRule>
  </conditionalFormatting>
  <dataValidations count="4">
    <dataValidation type="list" allowBlank="1" showInputMessage="1" showErrorMessage="1" sqref="AS9:AZ21" xr:uid="{00000000-0002-0000-0000-000000000000}">
      <formula1>"市委託路線,生活道路協働除雪路線"</formula1>
    </dataValidation>
    <dataValidation type="list" errorStyle="warning" allowBlank="1" showInputMessage="1" showErrorMessage="1" errorTitle="作業区分について" error="選択項目以外の場合は、具体的な作業区分を入力する事" sqref="AF30:AK30" xr:uid="{00000000-0002-0000-0000-000001000000}">
      <formula1>"除雪,圧雪,排雪"</formula1>
    </dataValidation>
    <dataValidation type="list" allowBlank="1" showInputMessage="1" showErrorMessage="1" sqref="AC9:AF21" xr:uid="{00000000-0002-0000-0000-000002000000}">
      <formula1>"実作業等　B・C・E,暖気・冷気　A,休憩　D"</formula1>
    </dataValidation>
    <dataValidation type="list" allowBlank="1" showInputMessage="1" showErrorMessage="1" sqref="AX1" xr:uid="{00000000-0002-0000-0000-000003000000}">
      <formula1>"委託,借上"</formula1>
    </dataValidation>
  </dataValidations>
  <pageMargins left="0.78740157480314965" right="0.78740157480314965" top="0.78740157480314965" bottom="0.39370078740157483" header="0.31496062992125984" footer="0.31496062992125984"/>
  <pageSetup paperSize="9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日報削除">
                <anchor moveWithCells="1" sizeWithCells="1">
                  <from>
                    <xdr:col>53</xdr:col>
                    <xdr:colOff>95250</xdr:colOff>
                    <xdr:row>8</xdr:row>
                    <xdr:rowOff>19050</xdr:rowOff>
                  </from>
                  <to>
                    <xdr:col>65</xdr:col>
                    <xdr:colOff>161925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Button 5">
              <controlPr defaultSize="0" print="0" autoFill="0" autoPict="0" macro="[0]!日報契約番号以外削除">
                <anchor moveWithCells="1" sizeWithCells="1">
                  <from>
                    <xdr:col>66</xdr:col>
                    <xdr:colOff>114300</xdr:colOff>
                    <xdr:row>8</xdr:row>
                    <xdr:rowOff>19050</xdr:rowOff>
                  </from>
                  <to>
                    <xdr:col>79</xdr:col>
                    <xdr:colOff>0</xdr:colOff>
                    <xdr:row>36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#REF!</xm:f>
          </x14:formula1>
          <xm:sqref>G2:I2</xm:sqref>
        </x14:dataValidation>
        <x14:dataValidation type="list" allowBlank="1" showInputMessage="1" showErrorMessage="1" xr:uid="{00000000-0002-0000-0000-000005000000}">
          <x14:formula1>
            <xm:f>#REF!</xm:f>
          </x14:formula1>
          <xm:sqref>AM31:AQ39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0000"/>
    <pageSetUpPr fitToPage="1"/>
  </sheetPr>
  <dimension ref="A1:AZ40"/>
  <sheetViews>
    <sheetView showGridLines="0" view="pageBreakPreview" topLeftCell="A22" zoomScaleNormal="100" zoomScaleSheetLayoutView="100" workbookViewId="0">
      <selection sqref="A1:AR1"/>
    </sheetView>
  </sheetViews>
  <sheetFormatPr defaultColWidth="2.5" defaultRowHeight="15" customHeight="1" x14ac:dyDescent="0.15"/>
  <cols>
    <col min="1" max="16384" width="2.5" style="2"/>
  </cols>
  <sheetData>
    <row r="1" spans="1:52" ht="19.5" thickBot="1" x14ac:dyDescent="0.2">
      <c r="A1" s="235" t="s">
        <v>147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119" t="s">
        <v>17</v>
      </c>
      <c r="AT1" s="120"/>
      <c r="AU1" s="120"/>
      <c r="AV1" s="120"/>
      <c r="AW1" s="120"/>
      <c r="AX1" s="117"/>
      <c r="AY1" s="117"/>
      <c r="AZ1" s="118"/>
    </row>
    <row r="2" spans="1:52" ht="15" customHeight="1" x14ac:dyDescent="0.15">
      <c r="A2" s="125" t="s">
        <v>0</v>
      </c>
      <c r="B2" s="125"/>
      <c r="C2" s="125"/>
      <c r="D2" s="125"/>
      <c r="E2" s="125"/>
      <c r="F2" s="125"/>
      <c r="G2" s="137"/>
      <c r="H2" s="138"/>
      <c r="I2" s="181"/>
      <c r="AB2" s="6" t="s">
        <v>83</v>
      </c>
      <c r="AC2" s="6"/>
      <c r="AD2" s="236"/>
      <c r="AE2" s="236"/>
      <c r="AW2" s="175" t="s">
        <v>10</v>
      </c>
      <c r="AX2" s="175"/>
      <c r="AY2" s="175"/>
      <c r="AZ2" s="175"/>
    </row>
    <row r="3" spans="1:52" ht="3.75" customHeight="1" x14ac:dyDescent="0.15">
      <c r="A3" s="88"/>
      <c r="B3" s="88"/>
      <c r="C3" s="88"/>
      <c r="D3" s="88"/>
      <c r="E3" s="88"/>
      <c r="F3" s="88"/>
      <c r="G3" s="88"/>
      <c r="H3" s="88"/>
      <c r="I3" s="88"/>
      <c r="AH3" s="5"/>
      <c r="AI3" s="177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5"/>
      <c r="AX3" s="5"/>
      <c r="AY3" s="5"/>
      <c r="AZ3" s="5"/>
    </row>
    <row r="4" spans="1:52" ht="15" customHeight="1" x14ac:dyDescent="0.15">
      <c r="A4" s="180"/>
      <c r="B4" s="180"/>
      <c r="C4" s="180"/>
      <c r="D4" s="180"/>
      <c r="E4" s="180"/>
      <c r="F4" s="180"/>
      <c r="G4" s="180"/>
      <c r="H4" s="180"/>
      <c r="I4" s="6" t="s">
        <v>1</v>
      </c>
      <c r="J4" s="6" t="str">
        <f>CHOOSE(WEEKDAY(A4,1),"日","月","火","水","木","金","土")</f>
        <v>土</v>
      </c>
      <c r="K4" s="6" t="s">
        <v>2</v>
      </c>
      <c r="L4" s="6" t="s">
        <v>8</v>
      </c>
      <c r="M4" s="5"/>
      <c r="N4" s="145" t="s">
        <v>3</v>
      </c>
      <c r="O4" s="145"/>
      <c r="P4" s="145"/>
      <c r="Q4" s="174"/>
      <c r="R4" s="174"/>
      <c r="S4" s="174"/>
      <c r="T4" s="174"/>
      <c r="U4" s="174"/>
      <c r="V4" s="6"/>
      <c r="AH4" s="5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6" t="s">
        <v>11</v>
      </c>
      <c r="AX4" s="176"/>
      <c r="AY4" s="176"/>
      <c r="AZ4" s="176"/>
    </row>
    <row r="5" spans="1:52" s="5" customFormat="1" ht="3.75" customHeight="1" x14ac:dyDescent="0.15">
      <c r="A5" s="7"/>
      <c r="B5" s="7"/>
      <c r="C5" s="7"/>
      <c r="D5" s="7"/>
      <c r="E5" s="7"/>
      <c r="F5" s="7"/>
      <c r="G5" s="7"/>
      <c r="H5" s="7"/>
      <c r="N5" s="87"/>
      <c r="O5" s="87"/>
      <c r="P5" s="87"/>
      <c r="Q5" s="8"/>
      <c r="R5" s="8"/>
      <c r="S5" s="8"/>
      <c r="T5" s="8"/>
      <c r="U5" s="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6"/>
      <c r="AX5" s="176"/>
      <c r="AY5" s="176"/>
      <c r="AZ5" s="176"/>
    </row>
    <row r="6" spans="1:52" ht="15" customHeight="1" x14ac:dyDescent="0.15">
      <c r="A6" s="145" t="s">
        <v>4</v>
      </c>
      <c r="B6" s="145"/>
      <c r="C6" s="145"/>
      <c r="D6" s="182" t="str">
        <f>IF(G2="","",CONCATENATE(VLOOKUP(G2,#REF!,2,0)," ",VLOOKUP(G2,#REF!,3,0)))</f>
        <v/>
      </c>
      <c r="E6" s="182"/>
      <c r="F6" s="182"/>
      <c r="G6" s="182"/>
      <c r="H6" s="182"/>
      <c r="I6" s="182"/>
      <c r="J6" s="182"/>
      <c r="K6" s="182"/>
      <c r="L6" s="182"/>
      <c r="M6" s="182"/>
      <c r="N6" s="182"/>
      <c r="P6" s="145" t="s">
        <v>5</v>
      </c>
      <c r="Q6" s="145"/>
      <c r="R6" s="145"/>
      <c r="S6" s="145"/>
      <c r="T6" s="182" t="str">
        <f>IF(G2="","",VLOOKUP(G2,#REF!,6,0))</f>
        <v/>
      </c>
      <c r="U6" s="182"/>
      <c r="V6" s="182"/>
      <c r="W6" s="182"/>
      <c r="X6" s="182"/>
      <c r="Y6" s="182"/>
      <c r="AH6" s="6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45"/>
      <c r="AX6" s="145"/>
      <c r="AY6" s="145"/>
      <c r="AZ6" s="145"/>
    </row>
    <row r="7" spans="1:52" ht="15" customHeight="1" x14ac:dyDescent="0.1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1"/>
    </row>
    <row r="8" spans="1:52" ht="15" customHeight="1" x14ac:dyDescent="0.15">
      <c r="A8" s="52"/>
      <c r="B8" s="213" t="s">
        <v>49</v>
      </c>
      <c r="C8" s="213"/>
      <c r="D8" s="213" t="s">
        <v>14</v>
      </c>
      <c r="E8" s="213"/>
      <c r="F8" s="213" t="s">
        <v>19</v>
      </c>
      <c r="G8" s="213"/>
      <c r="H8" s="213" t="s">
        <v>20</v>
      </c>
      <c r="I8" s="213"/>
      <c r="J8" s="213" t="s">
        <v>21</v>
      </c>
      <c r="K8" s="213"/>
      <c r="L8" s="234" t="s">
        <v>65</v>
      </c>
      <c r="M8" s="234"/>
      <c r="N8" s="71"/>
      <c r="O8" s="71" t="s">
        <v>64</v>
      </c>
      <c r="P8" s="71"/>
      <c r="Q8" s="71"/>
      <c r="R8" s="71"/>
      <c r="S8" s="71"/>
      <c r="T8" s="71"/>
      <c r="U8" s="71"/>
      <c r="V8" s="71"/>
      <c r="W8" s="71"/>
      <c r="X8" s="71"/>
      <c r="Y8" s="71"/>
      <c r="Z8" s="52"/>
      <c r="AA8" s="52"/>
      <c r="AB8" s="1"/>
      <c r="AC8" s="125" t="s">
        <v>17</v>
      </c>
      <c r="AD8" s="125"/>
      <c r="AE8" s="125"/>
      <c r="AF8" s="125"/>
      <c r="AG8" s="134" t="s">
        <v>49</v>
      </c>
      <c r="AH8" s="135"/>
      <c r="AI8" s="135"/>
      <c r="AJ8" s="135" t="s">
        <v>13</v>
      </c>
      <c r="AK8" s="135"/>
      <c r="AL8" s="135" t="s">
        <v>14</v>
      </c>
      <c r="AM8" s="135"/>
      <c r="AN8" s="136"/>
      <c r="AO8" s="125" t="s">
        <v>15</v>
      </c>
      <c r="AP8" s="125"/>
      <c r="AQ8" s="125"/>
      <c r="AR8" s="125"/>
      <c r="AS8" s="125" t="s">
        <v>82</v>
      </c>
      <c r="AT8" s="125"/>
      <c r="AU8" s="125"/>
      <c r="AV8" s="125"/>
      <c r="AW8" s="125"/>
      <c r="AX8" s="125"/>
      <c r="AY8" s="125"/>
      <c r="AZ8" s="125"/>
    </row>
    <row r="9" spans="1:52" ht="15.95" customHeight="1" x14ac:dyDescent="0.15">
      <c r="A9" s="52"/>
      <c r="B9" s="200" t="str">
        <f>IF(AG9="","0",CONCATENATE(AG9,":",AI9))</f>
        <v>0</v>
      </c>
      <c r="C9" s="200"/>
      <c r="D9" s="200" t="str">
        <f>IF(AL9="","0",CONCATENATE(AL9,":",AN9))</f>
        <v>0</v>
      </c>
      <c r="E9" s="200"/>
      <c r="F9" s="199" t="str">
        <f>IF(AG9&lt;17,IF(AG9&lt;8,IF(AL9&lt;8,"0:00",IF(AL9&lt;17,D9-$Q$9,$S$9-$Q$9)),IF(AL9&lt;17,D9-B9,$S$9-B9)),"0:00")</f>
        <v>0:00</v>
      </c>
      <c r="G9" s="199"/>
      <c r="H9" s="199">
        <f>L9-F9-J9</f>
        <v>0</v>
      </c>
      <c r="I9" s="199"/>
      <c r="J9" s="199">
        <f t="shared" ref="J9:J14" si="0">IF(AG9&lt;5,IF(AL9&lt;5,D9-B9,$O$9-B9),IF(AG9&gt;=22,D9-B9,IF(AL9&gt;=22,D9-$U$9,"0:00")))</f>
        <v>0</v>
      </c>
      <c r="K9" s="199"/>
      <c r="L9" s="199">
        <f>D9-B9</f>
        <v>0</v>
      </c>
      <c r="M9" s="199"/>
      <c r="N9" s="71"/>
      <c r="O9" s="233">
        <v>0.20833333333333334</v>
      </c>
      <c r="P9" s="234"/>
      <c r="Q9" s="233">
        <v>0.33333333333333331</v>
      </c>
      <c r="R9" s="234"/>
      <c r="S9" s="233">
        <v>0.70833333333333337</v>
      </c>
      <c r="T9" s="234"/>
      <c r="U9" s="233">
        <v>0.91666666666666663</v>
      </c>
      <c r="V9" s="234"/>
      <c r="W9" s="71"/>
      <c r="X9" s="71"/>
      <c r="Y9" s="71"/>
      <c r="Z9" s="52"/>
      <c r="AA9" s="52"/>
      <c r="AB9" s="1"/>
      <c r="AC9" s="123"/>
      <c r="AD9" s="123"/>
      <c r="AE9" s="123"/>
      <c r="AF9" s="123"/>
      <c r="AG9" s="12"/>
      <c r="AH9" s="85" t="s">
        <v>12</v>
      </c>
      <c r="AI9" s="14"/>
      <c r="AJ9" s="129" t="s">
        <v>13</v>
      </c>
      <c r="AK9" s="129"/>
      <c r="AL9" s="15"/>
      <c r="AM9" s="85" t="s">
        <v>12</v>
      </c>
      <c r="AN9" s="14"/>
      <c r="AO9" s="115">
        <f>L9</f>
        <v>0</v>
      </c>
      <c r="AP9" s="116"/>
      <c r="AQ9" s="116"/>
      <c r="AR9" s="116"/>
      <c r="AS9" s="203"/>
      <c r="AT9" s="204"/>
      <c r="AU9" s="204"/>
      <c r="AV9" s="204"/>
      <c r="AW9" s="204"/>
      <c r="AX9" s="204"/>
      <c r="AY9" s="204"/>
      <c r="AZ9" s="205"/>
    </row>
    <row r="10" spans="1:52" ht="15.95" customHeight="1" x14ac:dyDescent="0.15">
      <c r="A10" s="52"/>
      <c r="B10" s="200" t="str">
        <f t="shared" ref="B10:B14" si="1">IF(AG10="","0",CONCATENATE(AG10,":",AI10))</f>
        <v>0</v>
      </c>
      <c r="C10" s="200"/>
      <c r="D10" s="200" t="str">
        <f t="shared" ref="D10:D13" si="2">IF(AL10="","0",CONCATENATE(AL10,":",AN10))</f>
        <v>0</v>
      </c>
      <c r="E10" s="200"/>
      <c r="F10" s="199" t="str">
        <f t="shared" ref="F10:F14" si="3">IF(AG10&lt;17,IF(AG10&lt;8,IF(AL10&lt;8,"0:00",IF(AL10&lt;17,D10-$Q$9,$S$9-$Q$9)),IF(AL10&lt;17,D10-B10,$S$9-B10)),"0:00")</f>
        <v>0:00</v>
      </c>
      <c r="G10" s="199"/>
      <c r="H10" s="199">
        <f t="shared" ref="H10:H14" si="4">L10-F10-J10</f>
        <v>0</v>
      </c>
      <c r="I10" s="199"/>
      <c r="J10" s="199">
        <f t="shared" si="0"/>
        <v>0</v>
      </c>
      <c r="K10" s="199"/>
      <c r="L10" s="199">
        <f t="shared" ref="L10:L14" si="5">D10-B10</f>
        <v>0</v>
      </c>
      <c r="M10" s="199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52"/>
      <c r="AA10" s="52"/>
      <c r="AB10" s="1"/>
      <c r="AC10" s="123"/>
      <c r="AD10" s="123"/>
      <c r="AE10" s="123"/>
      <c r="AF10" s="123"/>
      <c r="AG10" s="12"/>
      <c r="AH10" s="85" t="s">
        <v>12</v>
      </c>
      <c r="AI10" s="14"/>
      <c r="AJ10" s="129" t="s">
        <v>13</v>
      </c>
      <c r="AK10" s="129"/>
      <c r="AL10" s="15"/>
      <c r="AM10" s="85" t="s">
        <v>12</v>
      </c>
      <c r="AN10" s="14"/>
      <c r="AO10" s="115">
        <f t="shared" ref="AO10:AO15" si="6">L10</f>
        <v>0</v>
      </c>
      <c r="AP10" s="116"/>
      <c r="AQ10" s="116"/>
      <c r="AR10" s="116"/>
      <c r="AS10" s="203"/>
      <c r="AT10" s="204"/>
      <c r="AU10" s="204"/>
      <c r="AV10" s="204"/>
      <c r="AW10" s="204"/>
      <c r="AX10" s="204"/>
      <c r="AY10" s="204"/>
      <c r="AZ10" s="205"/>
    </row>
    <row r="11" spans="1:52" ht="15.95" customHeight="1" x14ac:dyDescent="0.15">
      <c r="A11" s="52"/>
      <c r="B11" s="200" t="str">
        <f t="shared" si="1"/>
        <v>0</v>
      </c>
      <c r="C11" s="200"/>
      <c r="D11" s="200" t="str">
        <f t="shared" si="2"/>
        <v>0</v>
      </c>
      <c r="E11" s="200"/>
      <c r="F11" s="199" t="str">
        <f t="shared" si="3"/>
        <v>0:00</v>
      </c>
      <c r="G11" s="199"/>
      <c r="H11" s="199">
        <f>L11-F11-J11</f>
        <v>0</v>
      </c>
      <c r="I11" s="199"/>
      <c r="J11" s="199">
        <f t="shared" si="0"/>
        <v>0</v>
      </c>
      <c r="K11" s="199"/>
      <c r="L11" s="199">
        <f t="shared" si="5"/>
        <v>0</v>
      </c>
      <c r="M11" s="199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52"/>
      <c r="AA11" s="52"/>
      <c r="AB11" s="1"/>
      <c r="AC11" s="123"/>
      <c r="AD11" s="123"/>
      <c r="AE11" s="123"/>
      <c r="AF11" s="123"/>
      <c r="AG11" s="12"/>
      <c r="AH11" s="85" t="s">
        <v>12</v>
      </c>
      <c r="AI11" s="14"/>
      <c r="AJ11" s="129" t="s">
        <v>13</v>
      </c>
      <c r="AK11" s="129"/>
      <c r="AL11" s="15"/>
      <c r="AM11" s="85" t="s">
        <v>12</v>
      </c>
      <c r="AN11" s="14"/>
      <c r="AO11" s="115">
        <f t="shared" si="6"/>
        <v>0</v>
      </c>
      <c r="AP11" s="116"/>
      <c r="AQ11" s="116"/>
      <c r="AR11" s="116"/>
      <c r="AS11" s="203"/>
      <c r="AT11" s="204"/>
      <c r="AU11" s="204"/>
      <c r="AV11" s="204"/>
      <c r="AW11" s="204"/>
      <c r="AX11" s="204"/>
      <c r="AY11" s="204"/>
      <c r="AZ11" s="205"/>
    </row>
    <row r="12" spans="1:52" ht="15.95" customHeight="1" x14ac:dyDescent="0.15">
      <c r="A12" s="52"/>
      <c r="B12" s="200" t="str">
        <f t="shared" si="1"/>
        <v>0</v>
      </c>
      <c r="C12" s="200"/>
      <c r="D12" s="200" t="str">
        <f t="shared" si="2"/>
        <v>0</v>
      </c>
      <c r="E12" s="200"/>
      <c r="F12" s="199" t="str">
        <f t="shared" si="3"/>
        <v>0:00</v>
      </c>
      <c r="G12" s="199"/>
      <c r="H12" s="199">
        <f t="shared" si="4"/>
        <v>0</v>
      </c>
      <c r="I12" s="199"/>
      <c r="J12" s="199">
        <f t="shared" si="0"/>
        <v>0</v>
      </c>
      <c r="K12" s="199"/>
      <c r="L12" s="199">
        <f t="shared" si="5"/>
        <v>0</v>
      </c>
      <c r="M12" s="199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52"/>
      <c r="AA12" s="52"/>
      <c r="AB12" s="1"/>
      <c r="AC12" s="123"/>
      <c r="AD12" s="123"/>
      <c r="AE12" s="123"/>
      <c r="AF12" s="123"/>
      <c r="AG12" s="12"/>
      <c r="AH12" s="85" t="s">
        <v>12</v>
      </c>
      <c r="AI12" s="14"/>
      <c r="AJ12" s="129" t="s">
        <v>13</v>
      </c>
      <c r="AK12" s="129"/>
      <c r="AL12" s="15"/>
      <c r="AM12" s="85" t="s">
        <v>12</v>
      </c>
      <c r="AN12" s="14"/>
      <c r="AO12" s="115">
        <f t="shared" si="6"/>
        <v>0</v>
      </c>
      <c r="AP12" s="116"/>
      <c r="AQ12" s="116"/>
      <c r="AR12" s="116"/>
      <c r="AS12" s="203"/>
      <c r="AT12" s="204"/>
      <c r="AU12" s="204"/>
      <c r="AV12" s="204"/>
      <c r="AW12" s="204"/>
      <c r="AX12" s="204"/>
      <c r="AY12" s="204"/>
      <c r="AZ12" s="205"/>
    </row>
    <row r="13" spans="1:52" ht="15.95" customHeight="1" x14ac:dyDescent="0.15">
      <c r="A13" s="52"/>
      <c r="B13" s="200" t="str">
        <f t="shared" si="1"/>
        <v>0</v>
      </c>
      <c r="C13" s="200"/>
      <c r="D13" s="200" t="str">
        <f t="shared" si="2"/>
        <v>0</v>
      </c>
      <c r="E13" s="200"/>
      <c r="F13" s="199" t="str">
        <f t="shared" si="3"/>
        <v>0:00</v>
      </c>
      <c r="G13" s="199"/>
      <c r="H13" s="199">
        <f t="shared" si="4"/>
        <v>0</v>
      </c>
      <c r="I13" s="199"/>
      <c r="J13" s="199">
        <f t="shared" si="0"/>
        <v>0</v>
      </c>
      <c r="K13" s="199"/>
      <c r="L13" s="199">
        <f t="shared" si="5"/>
        <v>0</v>
      </c>
      <c r="M13" s="199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52"/>
      <c r="AA13" s="52"/>
      <c r="AB13" s="1"/>
      <c r="AC13" s="123"/>
      <c r="AD13" s="123"/>
      <c r="AE13" s="123"/>
      <c r="AF13" s="123"/>
      <c r="AG13" s="12"/>
      <c r="AH13" s="85" t="s">
        <v>12</v>
      </c>
      <c r="AI13" s="14"/>
      <c r="AJ13" s="129" t="s">
        <v>13</v>
      </c>
      <c r="AK13" s="129"/>
      <c r="AL13" s="15"/>
      <c r="AM13" s="85" t="s">
        <v>12</v>
      </c>
      <c r="AN13" s="14"/>
      <c r="AO13" s="115">
        <f t="shared" si="6"/>
        <v>0</v>
      </c>
      <c r="AP13" s="116"/>
      <c r="AQ13" s="116"/>
      <c r="AR13" s="116"/>
      <c r="AS13" s="203"/>
      <c r="AT13" s="204"/>
      <c r="AU13" s="204"/>
      <c r="AV13" s="204"/>
      <c r="AW13" s="204"/>
      <c r="AX13" s="204"/>
      <c r="AY13" s="204"/>
      <c r="AZ13" s="205"/>
    </row>
    <row r="14" spans="1:52" ht="15.95" customHeight="1" x14ac:dyDescent="0.15">
      <c r="A14" s="52"/>
      <c r="B14" s="200" t="str">
        <f t="shared" si="1"/>
        <v>0</v>
      </c>
      <c r="C14" s="200"/>
      <c r="D14" s="200" t="str">
        <f>IF(AL14="","0",CONCATENATE(AL14,":",AN14))</f>
        <v>0</v>
      </c>
      <c r="E14" s="200"/>
      <c r="F14" s="199" t="str">
        <f t="shared" si="3"/>
        <v>0:00</v>
      </c>
      <c r="G14" s="199"/>
      <c r="H14" s="199">
        <f t="shared" si="4"/>
        <v>0</v>
      </c>
      <c r="I14" s="199"/>
      <c r="J14" s="199">
        <f t="shared" si="0"/>
        <v>0</v>
      </c>
      <c r="K14" s="199"/>
      <c r="L14" s="199">
        <f t="shared" si="5"/>
        <v>0</v>
      </c>
      <c r="M14" s="199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52"/>
      <c r="AA14" s="52"/>
      <c r="AB14" s="1"/>
      <c r="AC14" s="123"/>
      <c r="AD14" s="123"/>
      <c r="AE14" s="123"/>
      <c r="AF14" s="123"/>
      <c r="AG14" s="12"/>
      <c r="AH14" s="85" t="s">
        <v>12</v>
      </c>
      <c r="AI14" s="14"/>
      <c r="AJ14" s="129" t="s">
        <v>13</v>
      </c>
      <c r="AK14" s="129"/>
      <c r="AL14" s="15"/>
      <c r="AM14" s="85" t="s">
        <v>12</v>
      </c>
      <c r="AN14" s="14"/>
      <c r="AO14" s="115">
        <f t="shared" si="6"/>
        <v>0</v>
      </c>
      <c r="AP14" s="116"/>
      <c r="AQ14" s="116"/>
      <c r="AR14" s="116"/>
      <c r="AS14" s="203"/>
      <c r="AT14" s="204"/>
      <c r="AU14" s="204"/>
      <c r="AV14" s="204"/>
      <c r="AW14" s="204"/>
      <c r="AX14" s="204"/>
      <c r="AY14" s="204"/>
      <c r="AZ14" s="205"/>
    </row>
    <row r="15" spans="1:52" ht="15.95" customHeight="1" x14ac:dyDescent="0.15">
      <c r="A15" s="52"/>
      <c r="B15" s="200" t="str">
        <f t="shared" ref="B15:B26" si="7">IF(AG15="","0",CONCATENATE(AG15,":",AI15))</f>
        <v>0</v>
      </c>
      <c r="C15" s="200"/>
      <c r="D15" s="200" t="str">
        <f t="shared" ref="D15:D25" si="8">IF(AL15="","0",CONCATENATE(AL15,":",AN15))</f>
        <v>0</v>
      </c>
      <c r="E15" s="200"/>
      <c r="F15" s="199" t="str">
        <f t="shared" ref="F15:F26" si="9">IF(AG15&lt;17,IF(AG15&lt;8,IF(AL15&lt;8,"0:00",IF(AL15&lt;17,D15-$Q$9,$S$9-$Q$9)),IF(AL15&lt;17,D15-B15,$S$9-B15)),"0:00")</f>
        <v>0:00</v>
      </c>
      <c r="G15" s="199"/>
      <c r="H15" s="199">
        <f t="shared" ref="H15:H26" si="10">L15-F15-J15</f>
        <v>0</v>
      </c>
      <c r="I15" s="199"/>
      <c r="J15" s="199">
        <f t="shared" ref="J15:J26" si="11">IF(AG15&lt;5,IF(AL15&lt;5,D15-B15,$O$9-B15),IF(AG15&gt;=22,D15-B15,IF(AL15&gt;=22,D15-$U$9,"0:00")))</f>
        <v>0</v>
      </c>
      <c r="K15" s="199"/>
      <c r="L15" s="199">
        <f t="shared" ref="L15:L26" si="12">D15-B15</f>
        <v>0</v>
      </c>
      <c r="M15" s="199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52"/>
      <c r="AA15" s="52"/>
      <c r="AB15" s="1"/>
      <c r="AC15" s="123"/>
      <c r="AD15" s="123"/>
      <c r="AE15" s="123"/>
      <c r="AF15" s="123"/>
      <c r="AG15" s="12"/>
      <c r="AH15" s="85" t="s">
        <v>12</v>
      </c>
      <c r="AI15" s="14"/>
      <c r="AJ15" s="129" t="s">
        <v>13</v>
      </c>
      <c r="AK15" s="129"/>
      <c r="AL15" s="15"/>
      <c r="AM15" s="85" t="s">
        <v>12</v>
      </c>
      <c r="AN15" s="14"/>
      <c r="AO15" s="115">
        <f t="shared" si="6"/>
        <v>0</v>
      </c>
      <c r="AP15" s="116"/>
      <c r="AQ15" s="116"/>
      <c r="AR15" s="116"/>
      <c r="AS15" s="203"/>
      <c r="AT15" s="204"/>
      <c r="AU15" s="204"/>
      <c r="AV15" s="204"/>
      <c r="AW15" s="204"/>
      <c r="AX15" s="204"/>
      <c r="AY15" s="204"/>
      <c r="AZ15" s="205"/>
    </row>
    <row r="16" spans="1:52" ht="15.95" customHeight="1" x14ac:dyDescent="0.15">
      <c r="A16" s="52"/>
      <c r="B16" s="200" t="str">
        <f t="shared" si="7"/>
        <v>0</v>
      </c>
      <c r="C16" s="200"/>
      <c r="D16" s="200" t="str">
        <f t="shared" si="8"/>
        <v>0</v>
      </c>
      <c r="E16" s="200"/>
      <c r="F16" s="199" t="str">
        <f t="shared" si="9"/>
        <v>0:00</v>
      </c>
      <c r="G16" s="199"/>
      <c r="H16" s="199">
        <f t="shared" si="10"/>
        <v>0</v>
      </c>
      <c r="I16" s="199"/>
      <c r="J16" s="199">
        <f t="shared" si="11"/>
        <v>0</v>
      </c>
      <c r="K16" s="199"/>
      <c r="L16" s="199">
        <f t="shared" si="12"/>
        <v>0</v>
      </c>
      <c r="M16" s="199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89"/>
      <c r="AA16" s="89"/>
      <c r="AB16" s="41"/>
      <c r="AC16" s="123"/>
      <c r="AD16" s="123"/>
      <c r="AE16" s="123"/>
      <c r="AF16" s="123"/>
      <c r="AG16" s="12"/>
      <c r="AH16" s="85" t="s">
        <v>12</v>
      </c>
      <c r="AI16" s="14"/>
      <c r="AJ16" s="129" t="s">
        <v>13</v>
      </c>
      <c r="AK16" s="129"/>
      <c r="AL16" s="15"/>
      <c r="AM16" s="85" t="s">
        <v>12</v>
      </c>
      <c r="AN16" s="14"/>
      <c r="AO16" s="115">
        <f t="shared" ref="AO16:AO26" si="13">L16</f>
        <v>0</v>
      </c>
      <c r="AP16" s="116"/>
      <c r="AQ16" s="116"/>
      <c r="AR16" s="116"/>
      <c r="AS16" s="203"/>
      <c r="AT16" s="204"/>
      <c r="AU16" s="204"/>
      <c r="AV16" s="204"/>
      <c r="AW16" s="204"/>
      <c r="AX16" s="204"/>
      <c r="AY16" s="204"/>
      <c r="AZ16" s="205"/>
    </row>
    <row r="17" spans="1:52" ht="15.95" customHeight="1" x14ac:dyDescent="0.15">
      <c r="A17" s="52"/>
      <c r="B17" s="200" t="str">
        <f t="shared" si="7"/>
        <v>0</v>
      </c>
      <c r="C17" s="200"/>
      <c r="D17" s="200" t="str">
        <f t="shared" si="8"/>
        <v>0</v>
      </c>
      <c r="E17" s="200"/>
      <c r="F17" s="199" t="str">
        <f t="shared" si="9"/>
        <v>0:00</v>
      </c>
      <c r="G17" s="199"/>
      <c r="H17" s="199">
        <f t="shared" si="10"/>
        <v>0</v>
      </c>
      <c r="I17" s="199"/>
      <c r="J17" s="199">
        <f t="shared" si="11"/>
        <v>0</v>
      </c>
      <c r="K17" s="199"/>
      <c r="L17" s="199">
        <f t="shared" si="12"/>
        <v>0</v>
      </c>
      <c r="M17" s="199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89"/>
      <c r="AA17" s="89"/>
      <c r="AB17" s="1"/>
      <c r="AC17" s="123"/>
      <c r="AD17" s="123"/>
      <c r="AE17" s="123"/>
      <c r="AF17" s="123"/>
      <c r="AG17" s="12"/>
      <c r="AH17" s="85" t="s">
        <v>12</v>
      </c>
      <c r="AI17" s="14"/>
      <c r="AJ17" s="129" t="s">
        <v>13</v>
      </c>
      <c r="AK17" s="129"/>
      <c r="AL17" s="15"/>
      <c r="AM17" s="85" t="s">
        <v>12</v>
      </c>
      <c r="AN17" s="14"/>
      <c r="AO17" s="115">
        <f t="shared" si="13"/>
        <v>0</v>
      </c>
      <c r="AP17" s="116"/>
      <c r="AQ17" s="116"/>
      <c r="AR17" s="116"/>
      <c r="AS17" s="203"/>
      <c r="AT17" s="204"/>
      <c r="AU17" s="204"/>
      <c r="AV17" s="204"/>
      <c r="AW17" s="204"/>
      <c r="AX17" s="204"/>
      <c r="AY17" s="204"/>
      <c r="AZ17" s="205"/>
    </row>
    <row r="18" spans="1:52" ht="15.95" customHeight="1" x14ac:dyDescent="0.15">
      <c r="A18" s="52"/>
      <c r="B18" s="200" t="str">
        <f t="shared" si="7"/>
        <v>0</v>
      </c>
      <c r="C18" s="200"/>
      <c r="D18" s="200" t="str">
        <f t="shared" si="8"/>
        <v>0</v>
      </c>
      <c r="E18" s="200"/>
      <c r="F18" s="199" t="str">
        <f t="shared" si="9"/>
        <v>0:00</v>
      </c>
      <c r="G18" s="199"/>
      <c r="H18" s="199">
        <f t="shared" si="10"/>
        <v>0</v>
      </c>
      <c r="I18" s="199"/>
      <c r="J18" s="199">
        <f t="shared" si="11"/>
        <v>0</v>
      </c>
      <c r="K18" s="199"/>
      <c r="L18" s="199">
        <f t="shared" si="12"/>
        <v>0</v>
      </c>
      <c r="M18" s="199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52"/>
      <c r="AA18" s="52"/>
      <c r="AB18" s="42"/>
      <c r="AC18" s="123"/>
      <c r="AD18" s="123"/>
      <c r="AE18" s="123"/>
      <c r="AF18" s="123"/>
      <c r="AG18" s="12"/>
      <c r="AH18" s="85" t="s">
        <v>12</v>
      </c>
      <c r="AI18" s="14"/>
      <c r="AJ18" s="129" t="s">
        <v>13</v>
      </c>
      <c r="AK18" s="129"/>
      <c r="AL18" s="15"/>
      <c r="AM18" s="85" t="s">
        <v>12</v>
      </c>
      <c r="AN18" s="14"/>
      <c r="AO18" s="115">
        <f t="shared" si="13"/>
        <v>0</v>
      </c>
      <c r="AP18" s="116"/>
      <c r="AQ18" s="116"/>
      <c r="AR18" s="116"/>
      <c r="AS18" s="203"/>
      <c r="AT18" s="204"/>
      <c r="AU18" s="204"/>
      <c r="AV18" s="204"/>
      <c r="AW18" s="204"/>
      <c r="AX18" s="204"/>
      <c r="AY18" s="204"/>
      <c r="AZ18" s="205"/>
    </row>
    <row r="19" spans="1:52" ht="15.95" customHeight="1" x14ac:dyDescent="0.15">
      <c r="A19" s="52"/>
      <c r="B19" s="200" t="str">
        <f t="shared" si="7"/>
        <v>0</v>
      </c>
      <c r="C19" s="200"/>
      <c r="D19" s="200" t="str">
        <f t="shared" si="8"/>
        <v>0</v>
      </c>
      <c r="E19" s="200"/>
      <c r="F19" s="199" t="str">
        <f t="shared" si="9"/>
        <v>0:00</v>
      </c>
      <c r="G19" s="199"/>
      <c r="H19" s="199">
        <f t="shared" si="10"/>
        <v>0</v>
      </c>
      <c r="I19" s="199"/>
      <c r="J19" s="199">
        <f t="shared" si="11"/>
        <v>0</v>
      </c>
      <c r="K19" s="199"/>
      <c r="L19" s="199">
        <f t="shared" si="12"/>
        <v>0</v>
      </c>
      <c r="M19" s="199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90"/>
      <c r="AA19" s="90"/>
      <c r="AB19" s="42"/>
      <c r="AC19" s="123"/>
      <c r="AD19" s="123"/>
      <c r="AE19" s="123"/>
      <c r="AF19" s="123"/>
      <c r="AG19" s="12"/>
      <c r="AH19" s="85" t="s">
        <v>12</v>
      </c>
      <c r="AI19" s="14"/>
      <c r="AJ19" s="129" t="s">
        <v>13</v>
      </c>
      <c r="AK19" s="129"/>
      <c r="AL19" s="15"/>
      <c r="AM19" s="85" t="s">
        <v>12</v>
      </c>
      <c r="AN19" s="14"/>
      <c r="AO19" s="115">
        <f t="shared" si="13"/>
        <v>0</v>
      </c>
      <c r="AP19" s="116"/>
      <c r="AQ19" s="116"/>
      <c r="AR19" s="116"/>
      <c r="AS19" s="203"/>
      <c r="AT19" s="204"/>
      <c r="AU19" s="204"/>
      <c r="AV19" s="204"/>
      <c r="AW19" s="204"/>
      <c r="AX19" s="204"/>
      <c r="AY19" s="204"/>
      <c r="AZ19" s="205"/>
    </row>
    <row r="20" spans="1:52" ht="15.95" customHeight="1" x14ac:dyDescent="0.15">
      <c r="A20" s="52"/>
      <c r="B20" s="200" t="str">
        <f t="shared" si="7"/>
        <v>0</v>
      </c>
      <c r="C20" s="200"/>
      <c r="D20" s="200" t="str">
        <f t="shared" si="8"/>
        <v>0</v>
      </c>
      <c r="E20" s="200"/>
      <c r="F20" s="199" t="str">
        <f t="shared" si="9"/>
        <v>0:00</v>
      </c>
      <c r="G20" s="199"/>
      <c r="H20" s="199">
        <f t="shared" si="10"/>
        <v>0</v>
      </c>
      <c r="I20" s="199"/>
      <c r="J20" s="199">
        <f t="shared" si="11"/>
        <v>0</v>
      </c>
      <c r="K20" s="199"/>
      <c r="L20" s="199">
        <f t="shared" si="12"/>
        <v>0</v>
      </c>
      <c r="M20" s="199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90"/>
      <c r="AA20" s="90"/>
      <c r="AB20" s="41"/>
      <c r="AC20" s="123"/>
      <c r="AD20" s="123"/>
      <c r="AE20" s="123"/>
      <c r="AF20" s="123"/>
      <c r="AG20" s="12"/>
      <c r="AH20" s="85" t="s">
        <v>12</v>
      </c>
      <c r="AI20" s="14"/>
      <c r="AJ20" s="129" t="s">
        <v>13</v>
      </c>
      <c r="AK20" s="129"/>
      <c r="AL20" s="15"/>
      <c r="AM20" s="85" t="s">
        <v>12</v>
      </c>
      <c r="AN20" s="14"/>
      <c r="AO20" s="115">
        <f t="shared" si="13"/>
        <v>0</v>
      </c>
      <c r="AP20" s="116"/>
      <c r="AQ20" s="116"/>
      <c r="AR20" s="116"/>
      <c r="AS20" s="203"/>
      <c r="AT20" s="204"/>
      <c r="AU20" s="204"/>
      <c r="AV20" s="204"/>
      <c r="AW20" s="204"/>
      <c r="AX20" s="204"/>
      <c r="AY20" s="204"/>
      <c r="AZ20" s="205"/>
    </row>
    <row r="21" spans="1:52" ht="15.95" customHeight="1" x14ac:dyDescent="0.15">
      <c r="A21" s="52"/>
      <c r="B21" s="200" t="str">
        <f t="shared" si="7"/>
        <v>0</v>
      </c>
      <c r="C21" s="200"/>
      <c r="D21" s="200" t="str">
        <f t="shared" si="8"/>
        <v>0</v>
      </c>
      <c r="E21" s="200"/>
      <c r="F21" s="199" t="str">
        <f t="shared" si="9"/>
        <v>0:00</v>
      </c>
      <c r="G21" s="199"/>
      <c r="H21" s="199">
        <f t="shared" si="10"/>
        <v>0</v>
      </c>
      <c r="I21" s="199"/>
      <c r="J21" s="199">
        <f t="shared" si="11"/>
        <v>0</v>
      </c>
      <c r="K21" s="199"/>
      <c r="L21" s="199">
        <f t="shared" si="12"/>
        <v>0</v>
      </c>
      <c r="M21" s="199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90"/>
      <c r="AA21" s="90"/>
      <c r="AB21" s="41"/>
      <c r="AC21" s="123"/>
      <c r="AD21" s="123"/>
      <c r="AE21" s="123"/>
      <c r="AF21" s="123"/>
      <c r="AG21" s="12"/>
      <c r="AH21" s="85" t="s">
        <v>12</v>
      </c>
      <c r="AI21" s="14"/>
      <c r="AJ21" s="129" t="s">
        <v>13</v>
      </c>
      <c r="AK21" s="129"/>
      <c r="AL21" s="15"/>
      <c r="AM21" s="85" t="s">
        <v>12</v>
      </c>
      <c r="AN21" s="14"/>
      <c r="AO21" s="115">
        <f t="shared" si="13"/>
        <v>0</v>
      </c>
      <c r="AP21" s="116"/>
      <c r="AQ21" s="116"/>
      <c r="AR21" s="116"/>
      <c r="AS21" s="203"/>
      <c r="AT21" s="204"/>
      <c r="AU21" s="204"/>
      <c r="AV21" s="204"/>
      <c r="AW21" s="204"/>
      <c r="AX21" s="204"/>
      <c r="AY21" s="204"/>
      <c r="AZ21" s="205"/>
    </row>
    <row r="22" spans="1:52" ht="15.95" customHeight="1" x14ac:dyDescent="0.15">
      <c r="A22" s="52"/>
      <c r="B22" s="200" t="str">
        <f t="shared" si="7"/>
        <v>0</v>
      </c>
      <c r="C22" s="200"/>
      <c r="D22" s="200" t="str">
        <f t="shared" si="8"/>
        <v>0</v>
      </c>
      <c r="E22" s="200"/>
      <c r="F22" s="199" t="str">
        <f t="shared" si="9"/>
        <v>0:00</v>
      </c>
      <c r="G22" s="199"/>
      <c r="H22" s="199">
        <f t="shared" si="10"/>
        <v>0</v>
      </c>
      <c r="I22" s="199"/>
      <c r="J22" s="199">
        <f t="shared" si="11"/>
        <v>0</v>
      </c>
      <c r="K22" s="199"/>
      <c r="L22" s="199">
        <f t="shared" si="12"/>
        <v>0</v>
      </c>
      <c r="M22" s="199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90"/>
      <c r="AA22" s="90"/>
      <c r="AB22" s="1"/>
      <c r="AC22" s="123"/>
      <c r="AD22" s="123"/>
      <c r="AE22" s="123"/>
      <c r="AF22" s="123"/>
      <c r="AG22" s="12"/>
      <c r="AH22" s="85" t="s">
        <v>12</v>
      </c>
      <c r="AI22" s="14"/>
      <c r="AJ22" s="129" t="s">
        <v>13</v>
      </c>
      <c r="AK22" s="129"/>
      <c r="AL22" s="15"/>
      <c r="AM22" s="85" t="s">
        <v>12</v>
      </c>
      <c r="AN22" s="14"/>
      <c r="AO22" s="115">
        <f t="shared" si="13"/>
        <v>0</v>
      </c>
      <c r="AP22" s="116"/>
      <c r="AQ22" s="116"/>
      <c r="AR22" s="116"/>
      <c r="AS22" s="203"/>
      <c r="AT22" s="204"/>
      <c r="AU22" s="204"/>
      <c r="AV22" s="204"/>
      <c r="AW22" s="204"/>
      <c r="AX22" s="204"/>
      <c r="AY22" s="204"/>
      <c r="AZ22" s="205"/>
    </row>
    <row r="23" spans="1:52" ht="15.95" customHeight="1" x14ac:dyDescent="0.15">
      <c r="A23" s="52"/>
      <c r="B23" s="200" t="str">
        <f t="shared" si="7"/>
        <v>0</v>
      </c>
      <c r="C23" s="200"/>
      <c r="D23" s="200" t="str">
        <f t="shared" si="8"/>
        <v>0</v>
      </c>
      <c r="E23" s="200"/>
      <c r="F23" s="199" t="str">
        <f t="shared" si="9"/>
        <v>0:00</v>
      </c>
      <c r="G23" s="199"/>
      <c r="H23" s="199">
        <f t="shared" si="10"/>
        <v>0</v>
      </c>
      <c r="I23" s="199"/>
      <c r="J23" s="199">
        <f t="shared" si="11"/>
        <v>0</v>
      </c>
      <c r="K23" s="199"/>
      <c r="L23" s="199">
        <f t="shared" si="12"/>
        <v>0</v>
      </c>
      <c r="M23" s="199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90"/>
      <c r="AA23" s="90"/>
      <c r="AB23" s="42"/>
      <c r="AC23" s="123"/>
      <c r="AD23" s="123"/>
      <c r="AE23" s="123"/>
      <c r="AF23" s="123"/>
      <c r="AG23" s="12"/>
      <c r="AH23" s="85" t="s">
        <v>12</v>
      </c>
      <c r="AI23" s="14"/>
      <c r="AJ23" s="129" t="s">
        <v>13</v>
      </c>
      <c r="AK23" s="129"/>
      <c r="AL23" s="15"/>
      <c r="AM23" s="85" t="s">
        <v>12</v>
      </c>
      <c r="AN23" s="14"/>
      <c r="AO23" s="115">
        <f t="shared" si="13"/>
        <v>0</v>
      </c>
      <c r="AP23" s="116"/>
      <c r="AQ23" s="116"/>
      <c r="AR23" s="116"/>
      <c r="AS23" s="203"/>
      <c r="AT23" s="204"/>
      <c r="AU23" s="204"/>
      <c r="AV23" s="204"/>
      <c r="AW23" s="204"/>
      <c r="AX23" s="204"/>
      <c r="AY23" s="204"/>
      <c r="AZ23" s="205"/>
    </row>
    <row r="24" spans="1:52" ht="15.95" customHeight="1" x14ac:dyDescent="0.15">
      <c r="A24" s="52"/>
      <c r="B24" s="200" t="str">
        <f t="shared" si="7"/>
        <v>0</v>
      </c>
      <c r="C24" s="200"/>
      <c r="D24" s="200" t="str">
        <f t="shared" si="8"/>
        <v>0</v>
      </c>
      <c r="E24" s="200"/>
      <c r="F24" s="199" t="str">
        <f t="shared" si="9"/>
        <v>0:00</v>
      </c>
      <c r="G24" s="199"/>
      <c r="H24" s="199">
        <f t="shared" si="10"/>
        <v>0</v>
      </c>
      <c r="I24" s="199"/>
      <c r="J24" s="199">
        <f t="shared" si="11"/>
        <v>0</v>
      </c>
      <c r="K24" s="199"/>
      <c r="L24" s="199">
        <f t="shared" si="12"/>
        <v>0</v>
      </c>
      <c r="M24" s="199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90"/>
      <c r="AA24" s="90"/>
      <c r="AB24" s="42"/>
      <c r="AC24" s="123"/>
      <c r="AD24" s="123"/>
      <c r="AE24" s="123"/>
      <c r="AF24" s="123"/>
      <c r="AG24" s="12"/>
      <c r="AH24" s="85" t="s">
        <v>12</v>
      </c>
      <c r="AI24" s="14"/>
      <c r="AJ24" s="129" t="s">
        <v>13</v>
      </c>
      <c r="AK24" s="129"/>
      <c r="AL24" s="15"/>
      <c r="AM24" s="85" t="s">
        <v>12</v>
      </c>
      <c r="AN24" s="14"/>
      <c r="AO24" s="115">
        <f t="shared" si="13"/>
        <v>0</v>
      </c>
      <c r="AP24" s="116"/>
      <c r="AQ24" s="116"/>
      <c r="AR24" s="116"/>
      <c r="AS24" s="203"/>
      <c r="AT24" s="204"/>
      <c r="AU24" s="204"/>
      <c r="AV24" s="204"/>
      <c r="AW24" s="204"/>
      <c r="AX24" s="204"/>
      <c r="AY24" s="204"/>
      <c r="AZ24" s="205"/>
    </row>
    <row r="25" spans="1:52" ht="15.95" customHeight="1" x14ac:dyDescent="0.15">
      <c r="A25" s="52"/>
      <c r="B25" s="200" t="str">
        <f t="shared" si="7"/>
        <v>0</v>
      </c>
      <c r="C25" s="200"/>
      <c r="D25" s="200" t="str">
        <f t="shared" si="8"/>
        <v>0</v>
      </c>
      <c r="E25" s="200"/>
      <c r="F25" s="199" t="str">
        <f t="shared" si="9"/>
        <v>0:00</v>
      </c>
      <c r="G25" s="199"/>
      <c r="H25" s="199">
        <f>L25-F25-J25</f>
        <v>0</v>
      </c>
      <c r="I25" s="199"/>
      <c r="J25" s="199">
        <f t="shared" si="11"/>
        <v>0</v>
      </c>
      <c r="K25" s="199"/>
      <c r="L25" s="199">
        <f t="shared" si="12"/>
        <v>0</v>
      </c>
      <c r="M25" s="199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90"/>
      <c r="AA25" s="90"/>
      <c r="AB25" s="42"/>
      <c r="AC25" s="123"/>
      <c r="AD25" s="123"/>
      <c r="AE25" s="123"/>
      <c r="AF25" s="123"/>
      <c r="AG25" s="12"/>
      <c r="AH25" s="85" t="s">
        <v>12</v>
      </c>
      <c r="AI25" s="14"/>
      <c r="AJ25" s="129" t="s">
        <v>13</v>
      </c>
      <c r="AK25" s="129"/>
      <c r="AL25" s="15"/>
      <c r="AM25" s="85" t="s">
        <v>12</v>
      </c>
      <c r="AN25" s="14"/>
      <c r="AO25" s="115">
        <f t="shared" si="13"/>
        <v>0</v>
      </c>
      <c r="AP25" s="116"/>
      <c r="AQ25" s="116"/>
      <c r="AR25" s="116"/>
      <c r="AS25" s="203"/>
      <c r="AT25" s="204"/>
      <c r="AU25" s="204"/>
      <c r="AV25" s="204"/>
      <c r="AW25" s="204"/>
      <c r="AX25" s="204"/>
      <c r="AY25" s="204"/>
      <c r="AZ25" s="205"/>
    </row>
    <row r="26" spans="1:52" ht="15.95" customHeight="1" thickBot="1" x14ac:dyDescent="0.2">
      <c r="A26" s="52"/>
      <c r="B26" s="200" t="str">
        <f t="shared" si="7"/>
        <v>0</v>
      </c>
      <c r="C26" s="200"/>
      <c r="D26" s="200" t="str">
        <f>IF(AL26="","0",CONCATENATE(AL26,":",AN26))</f>
        <v>0</v>
      </c>
      <c r="E26" s="200"/>
      <c r="F26" s="199" t="str">
        <f t="shared" si="9"/>
        <v>0:00</v>
      </c>
      <c r="G26" s="199"/>
      <c r="H26" s="199">
        <f t="shared" si="10"/>
        <v>0</v>
      </c>
      <c r="I26" s="199"/>
      <c r="J26" s="199">
        <f t="shared" si="11"/>
        <v>0</v>
      </c>
      <c r="K26" s="199"/>
      <c r="L26" s="199">
        <f t="shared" si="12"/>
        <v>0</v>
      </c>
      <c r="M26" s="199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9"/>
      <c r="AA26" s="89"/>
      <c r="AB26" s="42"/>
      <c r="AC26" s="206"/>
      <c r="AD26" s="207"/>
      <c r="AE26" s="207"/>
      <c r="AF26" s="208"/>
      <c r="AG26" s="16"/>
      <c r="AH26" s="86" t="s">
        <v>12</v>
      </c>
      <c r="AI26" s="18"/>
      <c r="AJ26" s="209" t="s">
        <v>13</v>
      </c>
      <c r="AK26" s="209"/>
      <c r="AL26" s="19"/>
      <c r="AM26" s="86" t="s">
        <v>12</v>
      </c>
      <c r="AN26" s="18"/>
      <c r="AO26" s="115">
        <f t="shared" si="13"/>
        <v>0</v>
      </c>
      <c r="AP26" s="116"/>
      <c r="AQ26" s="116"/>
      <c r="AR26" s="116"/>
      <c r="AS26" s="210"/>
      <c r="AT26" s="211"/>
      <c r="AU26" s="211"/>
      <c r="AV26" s="211"/>
      <c r="AW26" s="211"/>
      <c r="AX26" s="211"/>
      <c r="AY26" s="211"/>
      <c r="AZ26" s="212"/>
    </row>
    <row r="27" spans="1:52" ht="15" customHeight="1" thickTop="1" x14ac:dyDescent="0.15">
      <c r="A27" s="52"/>
      <c r="B27" s="71"/>
      <c r="C27" s="71"/>
      <c r="D27" s="71"/>
      <c r="E27" s="71"/>
      <c r="F27" s="199" t="e">
        <f>SUM(F9,F10,F11,F12,F13,F14,F15,F16,F17,F18,F19,#REF!,F26)</f>
        <v>#REF!</v>
      </c>
      <c r="G27" s="213"/>
      <c r="H27" s="199" t="e">
        <f>SUM(H9,H10,H11,H12,H13,H14,H15,H16,H17,H18,H19,#REF!,H26)</f>
        <v>#REF!</v>
      </c>
      <c r="I27" s="213"/>
      <c r="J27" s="199" t="e">
        <f>SUM(J9,J10,J11,J12,J13,J14,J15,J16,J17,J18,J19,#REF!,J26)</f>
        <v>#REF!</v>
      </c>
      <c r="K27" s="213"/>
      <c r="L27" s="199" t="e">
        <f>SUM(L9,L10,L11,L12,L13,L14,L15,L16,L17,L18,L19,#REF!,L26)</f>
        <v>#REF!</v>
      </c>
      <c r="M27" s="213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52"/>
      <c r="AA27" s="52"/>
      <c r="AB27" s="1"/>
      <c r="AC27" s="217" t="s">
        <v>16</v>
      </c>
      <c r="AD27" s="215"/>
      <c r="AE27" s="215"/>
      <c r="AF27" s="216"/>
      <c r="AG27" s="214" t="s">
        <v>18</v>
      </c>
      <c r="AH27" s="215"/>
      <c r="AI27" s="215"/>
      <c r="AJ27" s="216"/>
      <c r="AK27" s="214" t="s">
        <v>16</v>
      </c>
      <c r="AL27" s="215"/>
      <c r="AM27" s="215"/>
      <c r="AN27" s="216"/>
      <c r="AO27" s="214" t="s">
        <v>18</v>
      </c>
      <c r="AP27" s="215"/>
      <c r="AQ27" s="215"/>
      <c r="AR27" s="216"/>
      <c r="AS27" s="144" t="s">
        <v>16</v>
      </c>
      <c r="AT27" s="145"/>
      <c r="AU27" s="145"/>
      <c r="AV27" s="146"/>
      <c r="AW27" s="144" t="s">
        <v>18</v>
      </c>
      <c r="AX27" s="145"/>
      <c r="AY27" s="145"/>
      <c r="AZ27" s="218"/>
    </row>
    <row r="28" spans="1:52" ht="15" customHeight="1" x14ac:dyDescent="0.1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AB28" s="42"/>
      <c r="AC28" s="219" t="s">
        <v>117</v>
      </c>
      <c r="AD28" s="142"/>
      <c r="AE28" s="142"/>
      <c r="AF28" s="143"/>
      <c r="AG28" s="223">
        <f>SUM(F9:G26)</f>
        <v>0</v>
      </c>
      <c r="AH28" s="224"/>
      <c r="AI28" s="224"/>
      <c r="AJ28" s="225"/>
      <c r="AK28" s="141" t="s">
        <v>20</v>
      </c>
      <c r="AL28" s="142"/>
      <c r="AM28" s="142"/>
      <c r="AN28" s="143"/>
      <c r="AO28" s="223">
        <f>SUM(H9:I26)</f>
        <v>0</v>
      </c>
      <c r="AP28" s="224"/>
      <c r="AQ28" s="224"/>
      <c r="AR28" s="225"/>
      <c r="AS28" s="230" t="s">
        <v>118</v>
      </c>
      <c r="AT28" s="142"/>
      <c r="AU28" s="142"/>
      <c r="AV28" s="143"/>
      <c r="AW28" s="223">
        <f>SUM(J9:K26)</f>
        <v>0</v>
      </c>
      <c r="AX28" s="224"/>
      <c r="AY28" s="224"/>
      <c r="AZ28" s="231"/>
    </row>
    <row r="29" spans="1:52" ht="15" customHeight="1" thickBot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AB29" s="42"/>
      <c r="AC29" s="220"/>
      <c r="AD29" s="221"/>
      <c r="AE29" s="221"/>
      <c r="AF29" s="222"/>
      <c r="AG29" s="226"/>
      <c r="AH29" s="227"/>
      <c r="AI29" s="227"/>
      <c r="AJ29" s="228"/>
      <c r="AK29" s="229"/>
      <c r="AL29" s="221"/>
      <c r="AM29" s="221"/>
      <c r="AN29" s="222"/>
      <c r="AO29" s="226"/>
      <c r="AP29" s="227"/>
      <c r="AQ29" s="227"/>
      <c r="AR29" s="228"/>
      <c r="AS29" s="229"/>
      <c r="AT29" s="221"/>
      <c r="AU29" s="221"/>
      <c r="AV29" s="222"/>
      <c r="AW29" s="226"/>
      <c r="AX29" s="227"/>
      <c r="AY29" s="227"/>
      <c r="AZ29" s="232"/>
    </row>
    <row r="30" spans="1:52" ht="15" customHeight="1" thickTop="1" x14ac:dyDescent="0.15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AB30" s="43"/>
      <c r="AC30" s="20"/>
      <c r="AD30" s="20"/>
      <c r="AE30" s="20"/>
      <c r="AF30" s="20"/>
      <c r="AG30" s="21"/>
      <c r="AH30" s="21"/>
      <c r="AI30" s="21"/>
      <c r="AJ30" s="21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3"/>
      <c r="AX30" s="23"/>
      <c r="AY30" s="23"/>
      <c r="AZ30" s="23"/>
    </row>
    <row r="31" spans="1:52" ht="15" customHeight="1" x14ac:dyDescent="0.1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AB31" s="139" t="s">
        <v>33</v>
      </c>
      <c r="AC31" s="140"/>
      <c r="AD31" s="140"/>
      <c r="AE31" s="140"/>
      <c r="AF31" s="137"/>
      <c r="AG31" s="138"/>
      <c r="AH31" s="138"/>
      <c r="AI31" s="138"/>
      <c r="AJ31" s="138"/>
      <c r="AK31" s="138"/>
      <c r="AL31" s="134" t="s">
        <v>34</v>
      </c>
      <c r="AM31" s="135"/>
      <c r="AN31" s="135"/>
      <c r="AO31" s="135"/>
      <c r="AP31" s="135"/>
      <c r="AQ31" s="135"/>
      <c r="AR31" s="134" t="s">
        <v>35</v>
      </c>
      <c r="AS31" s="135"/>
      <c r="AT31" s="135"/>
      <c r="AU31" s="135"/>
      <c r="AV31" s="135"/>
      <c r="AW31" s="135"/>
      <c r="AX31" s="135"/>
      <c r="AY31" s="135"/>
      <c r="AZ31" s="136"/>
    </row>
    <row r="32" spans="1:52" ht="15" customHeight="1" x14ac:dyDescent="0.15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AB32" s="169" t="s">
        <v>30</v>
      </c>
      <c r="AC32" s="170"/>
      <c r="AD32" s="170"/>
      <c r="AE32" s="170"/>
      <c r="AF32" s="171"/>
      <c r="AG32" s="172"/>
      <c r="AH32" s="172"/>
      <c r="AI32" s="172"/>
      <c r="AJ32" s="172"/>
      <c r="AK32" s="172"/>
      <c r="AL32" s="201"/>
      <c r="AM32" s="202"/>
      <c r="AN32" s="202"/>
      <c r="AO32" s="202"/>
      <c r="AP32" s="202"/>
      <c r="AQ32" s="74" t="s">
        <v>85</v>
      </c>
      <c r="AR32" s="147" t="str">
        <f>IF(AL32="","",VLOOKUP(AL32,#REF!,2,0))</f>
        <v/>
      </c>
      <c r="AS32" s="147"/>
      <c r="AT32" s="147"/>
      <c r="AU32" s="148"/>
      <c r="AV32" s="28" t="s">
        <v>13</v>
      </c>
      <c r="AW32" s="149" t="str">
        <f>IF(AL32="","",VLOOKUP(AL32,#REF!,3,0))</f>
        <v/>
      </c>
      <c r="AX32" s="147"/>
      <c r="AY32" s="147"/>
      <c r="AZ32" s="147"/>
    </row>
    <row r="33" spans="1:52" ht="15" customHeight="1" x14ac:dyDescent="0.15">
      <c r="A33" s="3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AB33" s="139" t="s">
        <v>31</v>
      </c>
      <c r="AC33" s="140"/>
      <c r="AD33" s="140"/>
      <c r="AE33" s="140"/>
      <c r="AF33" s="137"/>
      <c r="AG33" s="138"/>
      <c r="AH33" s="138"/>
      <c r="AI33" s="138"/>
      <c r="AJ33" s="138"/>
      <c r="AK33" s="138"/>
      <c r="AL33" s="201"/>
      <c r="AM33" s="202"/>
      <c r="AN33" s="202"/>
      <c r="AO33" s="202"/>
      <c r="AP33" s="202"/>
      <c r="AQ33" s="74" t="str">
        <f>IF(AL33="","","線")</f>
        <v/>
      </c>
      <c r="AR33" s="147" t="str">
        <f>IF(AL33="","",VLOOKUP(AL33,#REF!,2,0))</f>
        <v/>
      </c>
      <c r="AS33" s="147"/>
      <c r="AT33" s="147"/>
      <c r="AU33" s="148"/>
      <c r="AV33" s="28" t="s">
        <v>13</v>
      </c>
      <c r="AW33" s="149" t="str">
        <f>IF(AL33="","",VLOOKUP(AL33,#REF!,3,0))</f>
        <v/>
      </c>
      <c r="AX33" s="147"/>
      <c r="AY33" s="147"/>
      <c r="AZ33" s="147"/>
    </row>
    <row r="34" spans="1:52" ht="15" customHeight="1" x14ac:dyDescent="0.15">
      <c r="A34" s="3"/>
      <c r="AB34" s="139" t="s">
        <v>32</v>
      </c>
      <c r="AC34" s="140"/>
      <c r="AD34" s="140"/>
      <c r="AE34" s="140"/>
      <c r="AF34" s="137"/>
      <c r="AG34" s="138"/>
      <c r="AH34" s="138"/>
      <c r="AI34" s="138"/>
      <c r="AJ34" s="138"/>
      <c r="AK34" s="138"/>
      <c r="AL34" s="201"/>
      <c r="AM34" s="202"/>
      <c r="AN34" s="202"/>
      <c r="AO34" s="202"/>
      <c r="AP34" s="202"/>
      <c r="AQ34" s="74" t="str">
        <f t="shared" ref="AQ34:AQ40" si="14">IF(AL34="","","線")</f>
        <v/>
      </c>
      <c r="AR34" s="147" t="str">
        <f>IF(AL34="","",VLOOKUP(AL34,#REF!,2,0))</f>
        <v/>
      </c>
      <c r="AS34" s="147"/>
      <c r="AT34" s="147"/>
      <c r="AU34" s="148"/>
      <c r="AV34" s="28" t="s">
        <v>13</v>
      </c>
      <c r="AW34" s="149" t="str">
        <f>IF(AL34="","",VLOOKUP(AL34,#REF!,3,0))</f>
        <v/>
      </c>
      <c r="AX34" s="147"/>
      <c r="AY34" s="147"/>
      <c r="AZ34" s="147"/>
    </row>
    <row r="35" spans="1:52" ht="15" customHeight="1" x14ac:dyDescent="0.15">
      <c r="AB35" s="157" t="s">
        <v>26</v>
      </c>
      <c r="AC35" s="158"/>
      <c r="AD35" s="158"/>
      <c r="AE35" s="158"/>
      <c r="AF35" s="125" t="s">
        <v>23</v>
      </c>
      <c r="AG35" s="125"/>
      <c r="AH35" s="153"/>
      <c r="AI35" s="154"/>
      <c r="AJ35" s="154"/>
      <c r="AK35" s="26" t="s">
        <v>27</v>
      </c>
      <c r="AL35" s="201"/>
      <c r="AM35" s="202"/>
      <c r="AN35" s="202"/>
      <c r="AO35" s="202"/>
      <c r="AP35" s="202"/>
      <c r="AQ35" s="74" t="str">
        <f t="shared" si="14"/>
        <v/>
      </c>
      <c r="AR35" s="147" t="str">
        <f>IF(AL35="","",VLOOKUP(AL35,#REF!,2,0))</f>
        <v/>
      </c>
      <c r="AS35" s="147"/>
      <c r="AT35" s="147"/>
      <c r="AU35" s="148"/>
      <c r="AV35" s="28" t="s">
        <v>13</v>
      </c>
      <c r="AW35" s="149" t="str">
        <f>IF(AL35="","",VLOOKUP(AL35,#REF!,3,0))</f>
        <v/>
      </c>
      <c r="AX35" s="147"/>
      <c r="AY35" s="147"/>
      <c r="AZ35" s="147"/>
    </row>
    <row r="36" spans="1:52" ht="15" customHeight="1" x14ac:dyDescent="0.15">
      <c r="AB36" s="159"/>
      <c r="AC36" s="160"/>
      <c r="AD36" s="160"/>
      <c r="AE36" s="160"/>
      <c r="AF36" s="125" t="s">
        <v>24</v>
      </c>
      <c r="AG36" s="125"/>
      <c r="AH36" s="153"/>
      <c r="AI36" s="154"/>
      <c r="AJ36" s="154"/>
      <c r="AK36" s="25" t="s">
        <v>27</v>
      </c>
      <c r="AL36" s="201"/>
      <c r="AM36" s="202"/>
      <c r="AN36" s="202"/>
      <c r="AO36" s="202"/>
      <c r="AP36" s="202"/>
      <c r="AQ36" s="74" t="str">
        <f t="shared" si="14"/>
        <v/>
      </c>
      <c r="AR36" s="147" t="str">
        <f>IF(AL36="","",VLOOKUP(AL36,#REF!,2,0))</f>
        <v/>
      </c>
      <c r="AS36" s="147"/>
      <c r="AT36" s="147"/>
      <c r="AU36" s="148"/>
      <c r="AV36" s="28" t="s">
        <v>13</v>
      </c>
      <c r="AW36" s="149" t="str">
        <f>IF(AL36="","",VLOOKUP(AL36,#REF!,3,0))</f>
        <v/>
      </c>
      <c r="AX36" s="147"/>
      <c r="AY36" s="147"/>
      <c r="AZ36" s="147"/>
    </row>
    <row r="37" spans="1:52" ht="15" customHeight="1" x14ac:dyDescent="0.15">
      <c r="AB37" s="161"/>
      <c r="AC37" s="162"/>
      <c r="AD37" s="162"/>
      <c r="AE37" s="162"/>
      <c r="AF37" s="125" t="s">
        <v>25</v>
      </c>
      <c r="AG37" s="125"/>
      <c r="AH37" s="155">
        <f>AH35-AH36</f>
        <v>0</v>
      </c>
      <c r="AI37" s="156"/>
      <c r="AJ37" s="156"/>
      <c r="AK37" s="6" t="s">
        <v>27</v>
      </c>
      <c r="AL37" s="201"/>
      <c r="AM37" s="202"/>
      <c r="AN37" s="202"/>
      <c r="AO37" s="202"/>
      <c r="AP37" s="202"/>
      <c r="AQ37" s="74" t="str">
        <f t="shared" si="14"/>
        <v/>
      </c>
      <c r="AR37" s="147" t="str">
        <f>IF(AL37="","",VLOOKUP(AL37,#REF!,2,0))</f>
        <v/>
      </c>
      <c r="AS37" s="147"/>
      <c r="AT37" s="147"/>
      <c r="AU37" s="148"/>
      <c r="AV37" s="28" t="s">
        <v>13</v>
      </c>
      <c r="AW37" s="149" t="str">
        <f>IF(AL37="","",VLOOKUP(AL37,#REF!,3,0))</f>
        <v/>
      </c>
      <c r="AX37" s="147"/>
      <c r="AY37" s="147"/>
      <c r="AZ37" s="147"/>
    </row>
    <row r="38" spans="1:52" ht="15" customHeight="1" x14ac:dyDescent="0.15">
      <c r="AB38" s="163" t="s">
        <v>28</v>
      </c>
      <c r="AC38" s="164"/>
      <c r="AD38" s="164"/>
      <c r="AE38" s="164"/>
      <c r="AF38" s="125" t="s">
        <v>23</v>
      </c>
      <c r="AG38" s="125"/>
      <c r="AH38" s="153"/>
      <c r="AI38" s="154"/>
      <c r="AJ38" s="154"/>
      <c r="AK38" s="27" t="s">
        <v>29</v>
      </c>
      <c r="AL38" s="201"/>
      <c r="AM38" s="202"/>
      <c r="AN38" s="202"/>
      <c r="AO38" s="202"/>
      <c r="AP38" s="202"/>
      <c r="AQ38" s="74" t="str">
        <f t="shared" si="14"/>
        <v/>
      </c>
      <c r="AR38" s="147" t="str">
        <f>IF(AL38="","",VLOOKUP(AL38,#REF!,2,0))</f>
        <v/>
      </c>
      <c r="AS38" s="147"/>
      <c r="AT38" s="147"/>
      <c r="AU38" s="148"/>
      <c r="AV38" s="28" t="s">
        <v>13</v>
      </c>
      <c r="AW38" s="149" t="str">
        <f>IF(AL38="","",VLOOKUP(AL38,#REF!,3,0))</f>
        <v/>
      </c>
      <c r="AX38" s="147"/>
      <c r="AY38" s="147"/>
      <c r="AZ38" s="147"/>
    </row>
    <row r="39" spans="1:52" ht="15" customHeight="1" x14ac:dyDescent="0.15">
      <c r="AB39" s="165"/>
      <c r="AC39" s="166"/>
      <c r="AD39" s="166"/>
      <c r="AE39" s="166"/>
      <c r="AF39" s="125" t="s">
        <v>24</v>
      </c>
      <c r="AG39" s="125"/>
      <c r="AH39" s="153"/>
      <c r="AI39" s="154"/>
      <c r="AJ39" s="154"/>
      <c r="AK39" s="28" t="s">
        <v>29</v>
      </c>
      <c r="AL39" s="201"/>
      <c r="AM39" s="202"/>
      <c r="AN39" s="202"/>
      <c r="AO39" s="202"/>
      <c r="AP39" s="202"/>
      <c r="AQ39" s="74" t="str">
        <f t="shared" si="14"/>
        <v/>
      </c>
      <c r="AR39" s="147" t="str">
        <f>IF(AL39="","",VLOOKUP(AL39,#REF!,2,0))</f>
        <v/>
      </c>
      <c r="AS39" s="147"/>
      <c r="AT39" s="147"/>
      <c r="AU39" s="148"/>
      <c r="AV39" s="28" t="s">
        <v>13</v>
      </c>
      <c r="AW39" s="149" t="str">
        <f>IF(AL39="","",VLOOKUP(AL39,#REF!,3,0))</f>
        <v/>
      </c>
      <c r="AX39" s="147"/>
      <c r="AY39" s="147"/>
      <c r="AZ39" s="147"/>
    </row>
    <row r="40" spans="1:52" ht="15" customHeight="1" x14ac:dyDescent="0.15">
      <c r="AB40" s="167"/>
      <c r="AC40" s="168"/>
      <c r="AD40" s="168"/>
      <c r="AE40" s="168"/>
      <c r="AF40" s="125" t="s">
        <v>25</v>
      </c>
      <c r="AG40" s="125"/>
      <c r="AH40" s="155">
        <f>AH38-AH39</f>
        <v>0</v>
      </c>
      <c r="AI40" s="156"/>
      <c r="AJ40" s="156"/>
      <c r="AK40" s="28" t="s">
        <v>29</v>
      </c>
      <c r="AL40" s="201"/>
      <c r="AM40" s="202"/>
      <c r="AN40" s="202"/>
      <c r="AO40" s="202"/>
      <c r="AP40" s="202"/>
      <c r="AQ40" s="74" t="str">
        <f t="shared" si="14"/>
        <v/>
      </c>
      <c r="AR40" s="147" t="str">
        <f>IF(AL40="","",VLOOKUP(AL40,#REF!,2,0))</f>
        <v/>
      </c>
      <c r="AS40" s="147"/>
      <c r="AT40" s="147"/>
      <c r="AU40" s="148"/>
      <c r="AV40" s="28" t="s">
        <v>13</v>
      </c>
      <c r="AW40" s="149" t="str">
        <f>IF(AL40="","",VLOOKUP(AL40,#REF!,3,0))</f>
        <v/>
      </c>
      <c r="AX40" s="147"/>
      <c r="AY40" s="147"/>
      <c r="AZ40" s="147"/>
    </row>
  </sheetData>
  <sheetProtection selectLockedCells="1"/>
  <mergeCells count="279">
    <mergeCell ref="A1:AR1"/>
    <mergeCell ref="AS1:AW1"/>
    <mergeCell ref="AX1:AZ1"/>
    <mergeCell ref="A2:F2"/>
    <mergeCell ref="G2:I2"/>
    <mergeCell ref="AD2:AE2"/>
    <mergeCell ref="AW2:AZ2"/>
    <mergeCell ref="AI3:AV6"/>
    <mergeCell ref="A4:H4"/>
    <mergeCell ref="N4:P4"/>
    <mergeCell ref="Q4:U4"/>
    <mergeCell ref="AW4:AZ6"/>
    <mergeCell ref="A6:C6"/>
    <mergeCell ref="D6:N6"/>
    <mergeCell ref="P6:S6"/>
    <mergeCell ref="T6:Y6"/>
    <mergeCell ref="AC8:AF8"/>
    <mergeCell ref="AG8:AI8"/>
    <mergeCell ref="AJ8:AK8"/>
    <mergeCell ref="AL8:AN8"/>
    <mergeCell ref="AO8:AR8"/>
    <mergeCell ref="AS8:AZ8"/>
    <mergeCell ref="B8:C8"/>
    <mergeCell ref="D8:E8"/>
    <mergeCell ref="F8:G8"/>
    <mergeCell ref="H8:I8"/>
    <mergeCell ref="J8:K8"/>
    <mergeCell ref="L8:M8"/>
    <mergeCell ref="AO9:AR9"/>
    <mergeCell ref="AS9:AZ9"/>
    <mergeCell ref="B10:C10"/>
    <mergeCell ref="D10:E10"/>
    <mergeCell ref="F10:G10"/>
    <mergeCell ref="H10:I10"/>
    <mergeCell ref="J10:K10"/>
    <mergeCell ref="L10:M10"/>
    <mergeCell ref="AC10:AF10"/>
    <mergeCell ref="AJ10:AK10"/>
    <mergeCell ref="O9:P9"/>
    <mergeCell ref="Q9:R9"/>
    <mergeCell ref="S9:T9"/>
    <mergeCell ref="U9:V9"/>
    <mergeCell ref="AC9:AF9"/>
    <mergeCell ref="AJ9:AK9"/>
    <mergeCell ref="B9:C9"/>
    <mergeCell ref="D9:E9"/>
    <mergeCell ref="F9:G9"/>
    <mergeCell ref="H9:I9"/>
    <mergeCell ref="J9:K9"/>
    <mergeCell ref="L9:M9"/>
    <mergeCell ref="AO10:AR10"/>
    <mergeCell ref="AS10:AZ10"/>
    <mergeCell ref="AS11:AZ11"/>
    <mergeCell ref="B12:C12"/>
    <mergeCell ref="D12:E12"/>
    <mergeCell ref="F12:G12"/>
    <mergeCell ref="H12:I12"/>
    <mergeCell ref="J12:K12"/>
    <mergeCell ref="L12:M12"/>
    <mergeCell ref="AC12:AF12"/>
    <mergeCell ref="AJ12:AK12"/>
    <mergeCell ref="AO12:AR12"/>
    <mergeCell ref="AS12:AZ12"/>
    <mergeCell ref="B11:C11"/>
    <mergeCell ref="D11:E11"/>
    <mergeCell ref="F11:G11"/>
    <mergeCell ref="H11:I11"/>
    <mergeCell ref="J11:K11"/>
    <mergeCell ref="L11:M11"/>
    <mergeCell ref="AC11:AF11"/>
    <mergeCell ref="AJ11:AK11"/>
    <mergeCell ref="AO11:AR11"/>
    <mergeCell ref="AS13:AZ13"/>
    <mergeCell ref="B14:C14"/>
    <mergeCell ref="D14:E14"/>
    <mergeCell ref="F14:G14"/>
    <mergeCell ref="H14:I14"/>
    <mergeCell ref="J14:K14"/>
    <mergeCell ref="L14:M14"/>
    <mergeCell ref="AC14:AF14"/>
    <mergeCell ref="AJ14:AK14"/>
    <mergeCell ref="AO14:AR14"/>
    <mergeCell ref="AS14:AZ14"/>
    <mergeCell ref="B13:C13"/>
    <mergeCell ref="D13:E13"/>
    <mergeCell ref="F13:G13"/>
    <mergeCell ref="H13:I13"/>
    <mergeCell ref="J13:K13"/>
    <mergeCell ref="L13:M13"/>
    <mergeCell ref="AC13:AF13"/>
    <mergeCell ref="AJ13:AK13"/>
    <mergeCell ref="AO13:AR13"/>
    <mergeCell ref="B15:C15"/>
    <mergeCell ref="D15:E15"/>
    <mergeCell ref="F15:G15"/>
    <mergeCell ref="H15:I15"/>
    <mergeCell ref="J15:K15"/>
    <mergeCell ref="L15:M15"/>
    <mergeCell ref="AC15:AF15"/>
    <mergeCell ref="AJ15:AK15"/>
    <mergeCell ref="AS15:AZ15"/>
    <mergeCell ref="AO15:AR15"/>
    <mergeCell ref="AC16:AF16"/>
    <mergeCell ref="AJ16:AK16"/>
    <mergeCell ref="AO16:AR16"/>
    <mergeCell ref="AC18:AF18"/>
    <mergeCell ref="AJ18:AK18"/>
    <mergeCell ref="AO18:AR18"/>
    <mergeCell ref="B16:C16"/>
    <mergeCell ref="D16:E16"/>
    <mergeCell ref="F16:G16"/>
    <mergeCell ref="H16:I16"/>
    <mergeCell ref="J16:K16"/>
    <mergeCell ref="L16:M16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L18:M18"/>
    <mergeCell ref="B19:C19"/>
    <mergeCell ref="D19:E19"/>
    <mergeCell ref="F19:G19"/>
    <mergeCell ref="H19:I19"/>
    <mergeCell ref="J19:K19"/>
    <mergeCell ref="L19:M19"/>
    <mergeCell ref="AJ19:AK19"/>
    <mergeCell ref="AO19:AR19"/>
    <mergeCell ref="B20:C20"/>
    <mergeCell ref="D20:E20"/>
    <mergeCell ref="F20:G20"/>
    <mergeCell ref="H20:I20"/>
    <mergeCell ref="J20:K20"/>
    <mergeCell ref="L20:M20"/>
    <mergeCell ref="AC19:AF19"/>
    <mergeCell ref="D22:E22"/>
    <mergeCell ref="F22:G22"/>
    <mergeCell ref="H22:I22"/>
    <mergeCell ref="J22:K22"/>
    <mergeCell ref="L22:M22"/>
    <mergeCell ref="B22:C22"/>
    <mergeCell ref="H23:I23"/>
    <mergeCell ref="J23:K23"/>
    <mergeCell ref="AS28:AV29"/>
    <mergeCell ref="AC23:AF23"/>
    <mergeCell ref="AJ23:AK23"/>
    <mergeCell ref="AC22:AF22"/>
    <mergeCell ref="AJ22:AK22"/>
    <mergeCell ref="AS25:AZ25"/>
    <mergeCell ref="AC21:AF21"/>
    <mergeCell ref="AJ21:AK21"/>
    <mergeCell ref="AC20:AF20"/>
    <mergeCell ref="AJ20:AK20"/>
    <mergeCell ref="B21:C21"/>
    <mergeCell ref="D21:E21"/>
    <mergeCell ref="F21:G21"/>
    <mergeCell ref="H21:I21"/>
    <mergeCell ref="J21:K21"/>
    <mergeCell ref="L21:M21"/>
    <mergeCell ref="AS16:AZ16"/>
    <mergeCell ref="AC17:AF17"/>
    <mergeCell ref="AB35:AE37"/>
    <mergeCell ref="AS26:AZ26"/>
    <mergeCell ref="F27:G27"/>
    <mergeCell ref="H27:I27"/>
    <mergeCell ref="J27:K27"/>
    <mergeCell ref="L27:M27"/>
    <mergeCell ref="AK27:AN27"/>
    <mergeCell ref="AO27:AR27"/>
    <mergeCell ref="AB31:AE31"/>
    <mergeCell ref="AF31:AK31"/>
    <mergeCell ref="AL31:AQ31"/>
    <mergeCell ref="AR31:AZ31"/>
    <mergeCell ref="AC27:AF27"/>
    <mergeCell ref="AG27:AJ27"/>
    <mergeCell ref="AW27:AZ27"/>
    <mergeCell ref="AS27:AV27"/>
    <mergeCell ref="AC28:AF29"/>
    <mergeCell ref="AG28:AJ29"/>
    <mergeCell ref="AK28:AN29"/>
    <mergeCell ref="AO28:AR29"/>
    <mergeCell ref="F26:G26"/>
    <mergeCell ref="H26:I26"/>
    <mergeCell ref="AJ17:AK17"/>
    <mergeCell ref="AO17:AR17"/>
    <mergeCell ref="AS17:AZ17"/>
    <mergeCell ref="AS18:AZ18"/>
    <mergeCell ref="AF40:AG40"/>
    <mergeCell ref="AH40:AJ40"/>
    <mergeCell ref="AL40:AP40"/>
    <mergeCell ref="AR40:AU40"/>
    <mergeCell ref="AW40:AZ40"/>
    <mergeCell ref="AL36:AP36"/>
    <mergeCell ref="AR36:AU36"/>
    <mergeCell ref="AW36:AZ36"/>
    <mergeCell ref="AF34:AK34"/>
    <mergeCell ref="AL34:AP34"/>
    <mergeCell ref="AR34:AU34"/>
    <mergeCell ref="AW34:AZ34"/>
    <mergeCell ref="AW38:AZ38"/>
    <mergeCell ref="AF39:AG39"/>
    <mergeCell ref="AH39:AJ39"/>
    <mergeCell ref="AL39:AP39"/>
    <mergeCell ref="AR39:AU39"/>
    <mergeCell ref="AW39:AZ39"/>
    <mergeCell ref="AF37:AG37"/>
    <mergeCell ref="AH37:AJ37"/>
    <mergeCell ref="AW33:AZ33"/>
    <mergeCell ref="AB34:AE34"/>
    <mergeCell ref="AC26:AF26"/>
    <mergeCell ref="AJ26:AK26"/>
    <mergeCell ref="AO23:AR23"/>
    <mergeCell ref="AC24:AF24"/>
    <mergeCell ref="AJ24:AK24"/>
    <mergeCell ref="AB38:AE40"/>
    <mergeCell ref="AF38:AG38"/>
    <mergeCell ref="AH38:AJ38"/>
    <mergeCell ref="AL38:AP38"/>
    <mergeCell ref="AR38:AU38"/>
    <mergeCell ref="AW35:AZ35"/>
    <mergeCell ref="AF36:AG36"/>
    <mergeCell ref="AH36:AJ36"/>
    <mergeCell ref="AL37:AP37"/>
    <mergeCell ref="AR37:AU37"/>
    <mergeCell ref="AW37:AZ37"/>
    <mergeCell ref="AW28:AZ29"/>
    <mergeCell ref="AL32:AP32"/>
    <mergeCell ref="AR32:AU32"/>
    <mergeCell ref="AS19:AZ19"/>
    <mergeCell ref="AO24:AR24"/>
    <mergeCell ref="AS24:AZ24"/>
    <mergeCell ref="AS23:AZ23"/>
    <mergeCell ref="AO22:AR22"/>
    <mergeCell ref="AS22:AZ22"/>
    <mergeCell ref="AS21:AZ21"/>
    <mergeCell ref="AS20:AZ20"/>
    <mergeCell ref="AW32:AZ32"/>
    <mergeCell ref="AO21:AR21"/>
    <mergeCell ref="AO20:AR20"/>
    <mergeCell ref="AF35:AG35"/>
    <mergeCell ref="AH35:AJ35"/>
    <mergeCell ref="AL35:AP35"/>
    <mergeCell ref="AC25:AF25"/>
    <mergeCell ref="AJ25:AK25"/>
    <mergeCell ref="AO25:AR25"/>
    <mergeCell ref="B26:C26"/>
    <mergeCell ref="D26:E26"/>
    <mergeCell ref="J26:K26"/>
    <mergeCell ref="L26:M26"/>
    <mergeCell ref="AO26:AR26"/>
    <mergeCell ref="AR35:AU35"/>
    <mergeCell ref="AB32:AE32"/>
    <mergeCell ref="AF32:AK32"/>
    <mergeCell ref="AB33:AE33"/>
    <mergeCell ref="AF33:AK33"/>
    <mergeCell ref="AL33:AP33"/>
    <mergeCell ref="AR33:AU33"/>
    <mergeCell ref="L23:M23"/>
    <mergeCell ref="L25:M25"/>
    <mergeCell ref="B24:C24"/>
    <mergeCell ref="D24:E24"/>
    <mergeCell ref="F24:G24"/>
    <mergeCell ref="B25:C25"/>
    <mergeCell ref="D25:E25"/>
    <mergeCell ref="F25:G25"/>
    <mergeCell ref="H25:I25"/>
    <mergeCell ref="J25:K25"/>
    <mergeCell ref="H24:I24"/>
    <mergeCell ref="J24:K24"/>
    <mergeCell ref="L24:M24"/>
    <mergeCell ref="B23:C23"/>
    <mergeCell ref="D23:E23"/>
    <mergeCell ref="F23:G23"/>
  </mergeCells>
  <phoneticPr fontId="4"/>
  <conditionalFormatting sqref="G2 A4 D6 Q4 T6 AF31:AK34 AH35:AH36 AH38:AJ39 AC9 AG9 AI9 AL9 AN9">
    <cfRule type="containsBlanks" dxfId="22" priority="5">
      <formula>LEN(TRIM(A2))=0</formula>
    </cfRule>
  </conditionalFormatting>
  <conditionalFormatting sqref="AI3:AV6 AS1 AX1">
    <cfRule type="containsBlanks" dxfId="21" priority="4">
      <formula>LEN(TRIM(AI1))=0</formula>
    </cfRule>
  </conditionalFormatting>
  <conditionalFormatting sqref="AD2 AS9">
    <cfRule type="containsBlanks" dxfId="20" priority="3">
      <formula>LEN(TRIM(AD2))=0</formula>
    </cfRule>
  </conditionalFormatting>
  <conditionalFormatting sqref="AL32">
    <cfRule type="containsBlanks" dxfId="19" priority="2">
      <formula>LEN(TRIM(AL32))=0</formula>
    </cfRule>
  </conditionalFormatting>
  <dataValidations count="3">
    <dataValidation type="list" errorStyle="warning" allowBlank="1" showInputMessage="1" showErrorMessage="1" errorTitle="作業区分について" error="選択項目以外の場合は、具体的な作業区分を入力する事" sqref="AF31:AK31" xr:uid="{00000000-0002-0000-0100-000000000000}">
      <formula1>"除雪,圧雪,拡幅,排雪,雪庇落とし,山押し,雪崩処理,雪戻し"</formula1>
    </dataValidation>
    <dataValidation type="list" allowBlank="1" showInputMessage="1" showErrorMessage="1" sqref="AX1" xr:uid="{00000000-0002-0000-0100-000001000000}">
      <formula1>"委託,借上"</formula1>
    </dataValidation>
    <dataValidation type="list" allowBlank="1" showInputMessage="1" showErrorMessage="1" sqref="AC9:AF26" xr:uid="{00000000-0002-0000-0100-000002000000}">
      <formula1>"実作業等　B・C・E,暖気・冷気　A,休憩　D"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日報削除">
                <anchor moveWithCells="1" sizeWithCells="1">
                  <from>
                    <xdr:col>53</xdr:col>
                    <xdr:colOff>95250</xdr:colOff>
                    <xdr:row>8</xdr:row>
                    <xdr:rowOff>19050</xdr:rowOff>
                  </from>
                  <to>
                    <xdr:col>65</xdr:col>
                    <xdr:colOff>161925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2">
              <controlPr defaultSize="0" print="0" autoFill="0" autoPict="0" macro="[0]!日報契約番号以外削除">
                <anchor moveWithCells="1" sizeWithCells="1">
                  <from>
                    <xdr:col>66</xdr:col>
                    <xdr:colOff>114300</xdr:colOff>
                    <xdr:row>8</xdr:row>
                    <xdr:rowOff>19050</xdr:rowOff>
                  </from>
                  <to>
                    <xdr:col>79</xdr:col>
                    <xdr:colOff>0</xdr:colOff>
                    <xdr:row>34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100-000003000000}">
          <x14:formula1>
            <xm:f>#REF!</xm:f>
          </x14:formula1>
          <xm:sqref>AL32:AP40</xm:sqref>
        </x14:dataValidation>
        <x14:dataValidation type="list" allowBlank="1" showInputMessage="1" showErrorMessage="1" xr:uid="{00000000-0002-0000-0100-000004000000}">
          <x14:formula1>
            <xm:f>#REF!</xm:f>
          </x14:formula1>
          <xm:sqref>G2:I2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0000"/>
  </sheetPr>
  <dimension ref="A1:AZ39"/>
  <sheetViews>
    <sheetView showGridLines="0" showRowColHeaders="0" view="pageBreakPreview" zoomScaleNormal="100" zoomScaleSheetLayoutView="100" workbookViewId="0">
      <selection activeCell="Q6" sqref="Q6:T6"/>
    </sheetView>
  </sheetViews>
  <sheetFormatPr defaultColWidth="2.5" defaultRowHeight="15" customHeight="1" x14ac:dyDescent="0.15"/>
  <cols>
    <col min="1" max="16384" width="2.5" style="2"/>
  </cols>
  <sheetData>
    <row r="1" spans="1:52" ht="19.5" thickBot="1" x14ac:dyDescent="0.2">
      <c r="A1" s="122" t="s">
        <v>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19" t="s">
        <v>17</v>
      </c>
      <c r="AT1" s="120"/>
      <c r="AU1" s="120"/>
      <c r="AV1" s="120"/>
      <c r="AW1" s="120"/>
      <c r="AX1" s="117"/>
      <c r="AY1" s="117"/>
      <c r="AZ1" s="118"/>
    </row>
    <row r="2" spans="1:52" ht="15" customHeight="1" x14ac:dyDescent="0.15">
      <c r="A2" s="125" t="s">
        <v>0</v>
      </c>
      <c r="B2" s="125"/>
      <c r="C2" s="125"/>
      <c r="D2" s="125"/>
      <c r="E2" s="125"/>
      <c r="F2" s="125"/>
      <c r="G2" s="137"/>
      <c r="H2" s="138"/>
      <c r="I2" s="181"/>
      <c r="AB2" s="6" t="s">
        <v>83</v>
      </c>
      <c r="AC2" s="6"/>
      <c r="AD2" s="236"/>
      <c r="AE2" s="236"/>
      <c r="AW2" s="175" t="s">
        <v>10</v>
      </c>
      <c r="AX2" s="175"/>
      <c r="AY2" s="175"/>
      <c r="AZ2" s="175"/>
    </row>
    <row r="3" spans="1:52" ht="3.75" customHeight="1" x14ac:dyDescent="0.15">
      <c r="A3" s="4"/>
      <c r="B3" s="4"/>
      <c r="C3" s="4"/>
      <c r="D3" s="4"/>
      <c r="E3" s="4"/>
      <c r="F3" s="4"/>
      <c r="G3" s="4"/>
      <c r="H3" s="4"/>
      <c r="I3" s="4"/>
      <c r="AH3" s="5"/>
      <c r="AI3" s="177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5"/>
      <c r="AX3" s="5"/>
      <c r="AY3" s="5"/>
      <c r="AZ3" s="5"/>
    </row>
    <row r="4" spans="1:52" ht="15" customHeight="1" x14ac:dyDescent="0.15">
      <c r="A4" s="180"/>
      <c r="B4" s="180"/>
      <c r="C4" s="180"/>
      <c r="D4" s="180"/>
      <c r="E4" s="180"/>
      <c r="F4" s="180"/>
      <c r="G4" s="180"/>
      <c r="H4" s="180"/>
      <c r="I4" s="6" t="s">
        <v>1</v>
      </c>
      <c r="J4" s="6" t="str">
        <f>CHOOSE(WEEKDAY(A4,1),"日","月","火","水","木","金","土")</f>
        <v>土</v>
      </c>
      <c r="K4" s="6" t="s">
        <v>2</v>
      </c>
      <c r="L4" s="6" t="s">
        <v>8</v>
      </c>
      <c r="M4" s="5"/>
      <c r="N4" s="145" t="s">
        <v>3</v>
      </c>
      <c r="O4" s="145"/>
      <c r="P4" s="145"/>
      <c r="Q4" s="174"/>
      <c r="R4" s="174"/>
      <c r="S4" s="174"/>
      <c r="T4" s="174"/>
      <c r="U4" s="174"/>
      <c r="V4" s="6"/>
      <c r="AH4" s="5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  <c r="AW4" s="176" t="s">
        <v>11</v>
      </c>
      <c r="AX4" s="176"/>
      <c r="AY4" s="176"/>
      <c r="AZ4" s="176"/>
    </row>
    <row r="5" spans="1:52" s="5" customFormat="1" ht="3.75" customHeight="1" x14ac:dyDescent="0.15">
      <c r="A5" s="7"/>
      <c r="B5" s="7"/>
      <c r="C5" s="7"/>
      <c r="D5" s="7"/>
      <c r="E5" s="7"/>
      <c r="F5" s="7"/>
      <c r="G5" s="7"/>
      <c r="H5" s="7"/>
      <c r="N5" s="68"/>
      <c r="O5" s="68"/>
      <c r="P5" s="68"/>
      <c r="Q5" s="8"/>
      <c r="R5" s="8"/>
      <c r="S5" s="8"/>
      <c r="T5" s="8"/>
      <c r="U5" s="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6"/>
      <c r="AX5" s="176"/>
      <c r="AY5" s="176"/>
      <c r="AZ5" s="176"/>
    </row>
    <row r="6" spans="1:52" ht="15" customHeight="1" x14ac:dyDescent="0.15">
      <c r="A6" s="145" t="s">
        <v>4</v>
      </c>
      <c r="B6" s="145"/>
      <c r="C6" s="145"/>
      <c r="D6" s="182" t="str">
        <f>IF(G2="","",CONCATENATE(VLOOKUP(G2,#REF!,2,0)," ",VLOOKUP(G2,#REF!,3,0)))</f>
        <v/>
      </c>
      <c r="E6" s="182"/>
      <c r="F6" s="182"/>
      <c r="G6" s="182"/>
      <c r="H6" s="182"/>
      <c r="I6" s="182"/>
      <c r="J6" s="182"/>
      <c r="K6" s="182"/>
      <c r="L6" s="182"/>
      <c r="M6" s="182"/>
      <c r="N6" s="182"/>
      <c r="P6" s="145" t="s">
        <v>5</v>
      </c>
      <c r="Q6" s="145"/>
      <c r="R6" s="145"/>
      <c r="S6" s="145"/>
      <c r="T6" s="182" t="str">
        <f>IF(G2="","",VLOOKUP(G2,#REF!,6,0))</f>
        <v/>
      </c>
      <c r="U6" s="182"/>
      <c r="V6" s="182"/>
      <c r="W6" s="182"/>
      <c r="X6" s="182"/>
      <c r="Y6" s="182"/>
      <c r="AH6" s="6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45"/>
      <c r="AX6" s="145"/>
      <c r="AY6" s="145"/>
      <c r="AZ6" s="145"/>
    </row>
    <row r="7" spans="1:52" ht="15" customHeight="1" x14ac:dyDescent="0.1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1"/>
    </row>
    <row r="8" spans="1:52" ht="15" customHeight="1" x14ac:dyDescent="0.15">
      <c r="A8" s="71"/>
      <c r="B8" s="213" t="s">
        <v>49</v>
      </c>
      <c r="C8" s="213"/>
      <c r="D8" s="213" t="s">
        <v>14</v>
      </c>
      <c r="E8" s="213"/>
      <c r="F8" s="213" t="s">
        <v>19</v>
      </c>
      <c r="G8" s="213"/>
      <c r="H8" s="213" t="s">
        <v>20</v>
      </c>
      <c r="I8" s="213"/>
      <c r="J8" s="213" t="s">
        <v>21</v>
      </c>
      <c r="K8" s="213"/>
      <c r="L8" s="234" t="s">
        <v>65</v>
      </c>
      <c r="M8" s="234"/>
      <c r="N8" s="71"/>
      <c r="O8" s="71" t="s">
        <v>64</v>
      </c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1"/>
      <c r="AC8" s="125" t="s">
        <v>17</v>
      </c>
      <c r="AD8" s="125"/>
      <c r="AE8" s="125"/>
      <c r="AF8" s="125"/>
      <c r="AG8" s="134" t="s">
        <v>49</v>
      </c>
      <c r="AH8" s="135"/>
      <c r="AI8" s="135"/>
      <c r="AJ8" s="135" t="s">
        <v>13</v>
      </c>
      <c r="AK8" s="135"/>
      <c r="AL8" s="135" t="s">
        <v>14</v>
      </c>
      <c r="AM8" s="135"/>
      <c r="AN8" s="136"/>
      <c r="AO8" s="125" t="s">
        <v>15</v>
      </c>
      <c r="AP8" s="125"/>
      <c r="AQ8" s="125"/>
      <c r="AR8" s="125"/>
      <c r="AS8" s="125" t="s">
        <v>82</v>
      </c>
      <c r="AT8" s="125"/>
      <c r="AU8" s="125"/>
      <c r="AV8" s="125"/>
      <c r="AW8" s="125"/>
      <c r="AX8" s="125"/>
      <c r="AY8" s="125"/>
      <c r="AZ8" s="125"/>
    </row>
    <row r="9" spans="1:52" ht="15" customHeight="1" x14ac:dyDescent="0.15">
      <c r="A9" s="71"/>
      <c r="B9" s="200" t="str">
        <f>IF(AG9="","0",CONCATENATE(AG9,":",AI9))</f>
        <v>1:30</v>
      </c>
      <c r="C9" s="200"/>
      <c r="D9" s="200" t="str">
        <f>IF(AL9="","0",CONCATENATE(AL9,":",AN9))</f>
        <v>2:45</v>
      </c>
      <c r="E9" s="200"/>
      <c r="F9" s="199" t="str">
        <f>IF(AG9&lt;17,IF(AG9&lt;8,IF(AL9&lt;8,"0:00",IF(AL9&lt;17,D9-$Q$9,$S$9-$Q$9)),IF(AL9&lt;17,D9-B9,$S$9-B9)),"0:00")</f>
        <v>0:00</v>
      </c>
      <c r="G9" s="199"/>
      <c r="H9" s="199">
        <f>L9-F9-J9</f>
        <v>0</v>
      </c>
      <c r="I9" s="199"/>
      <c r="J9" s="199">
        <f t="shared" ref="J9:J19" si="0">IF(AG9&lt;5,IF(AL9&lt;5,D9-B9,$O$9-B9),IF(AG9&gt;=22,D9-B9,IF(AL9&gt;=22,D9-$U$9,"0:00")))</f>
        <v>5.2083333333333329E-2</v>
      </c>
      <c r="K9" s="199"/>
      <c r="L9" s="199">
        <f>D9-B9</f>
        <v>5.2083333333333329E-2</v>
      </c>
      <c r="M9" s="199"/>
      <c r="N9" s="71"/>
      <c r="O9" s="233">
        <v>0.20833333333333334</v>
      </c>
      <c r="P9" s="234"/>
      <c r="Q9" s="233">
        <v>0.33333333333333331</v>
      </c>
      <c r="R9" s="234"/>
      <c r="S9" s="233">
        <v>0.70833333333333337</v>
      </c>
      <c r="T9" s="234"/>
      <c r="U9" s="233">
        <v>0.91666666666666663</v>
      </c>
      <c r="V9" s="234"/>
      <c r="W9" s="71"/>
      <c r="X9" s="71"/>
      <c r="Y9" s="71"/>
      <c r="Z9" s="71"/>
      <c r="AA9" s="71"/>
      <c r="AB9" s="1"/>
      <c r="AC9" s="123" t="s">
        <v>119</v>
      </c>
      <c r="AD9" s="123"/>
      <c r="AE9" s="123"/>
      <c r="AF9" s="123"/>
      <c r="AG9" s="12">
        <v>1</v>
      </c>
      <c r="AH9" s="69" t="s">
        <v>12</v>
      </c>
      <c r="AI9" s="14">
        <v>30</v>
      </c>
      <c r="AJ9" s="129" t="s">
        <v>13</v>
      </c>
      <c r="AK9" s="129"/>
      <c r="AL9" s="15">
        <v>2</v>
      </c>
      <c r="AM9" s="69" t="s">
        <v>12</v>
      </c>
      <c r="AN9" s="14">
        <v>45</v>
      </c>
      <c r="AO9" s="115">
        <f>L9</f>
        <v>5.2083333333333329E-2</v>
      </c>
      <c r="AP9" s="116"/>
      <c r="AQ9" s="116"/>
      <c r="AR9" s="116"/>
      <c r="AS9" s="203"/>
      <c r="AT9" s="204"/>
      <c r="AU9" s="204"/>
      <c r="AV9" s="204"/>
      <c r="AW9" s="204"/>
      <c r="AX9" s="204"/>
      <c r="AY9" s="204"/>
      <c r="AZ9" s="205"/>
    </row>
    <row r="10" spans="1:52" ht="15" customHeight="1" x14ac:dyDescent="0.15">
      <c r="A10" s="71"/>
      <c r="B10" s="200" t="str">
        <f t="shared" ref="B10:B21" si="1">IF(AG10="","0",CONCATENATE(AG10,":",AI10))</f>
        <v>2:45</v>
      </c>
      <c r="C10" s="200"/>
      <c r="D10" s="200" t="str">
        <f t="shared" ref="D10:D21" si="2">IF(AL10="","0",CONCATENATE(AL10,":",AN10))</f>
        <v>3:0</v>
      </c>
      <c r="E10" s="200"/>
      <c r="F10" s="199" t="str">
        <f t="shared" ref="F10:F21" si="3">IF(AG10&lt;17,IF(AG10&lt;8,IF(AL10&lt;8,"0:00",IF(AL10&lt;17,D10-$Q$9,$S$9-$Q$9)),IF(AL10&lt;17,D10-B10,$S$9-B10)),"0:00")</f>
        <v>0:00</v>
      </c>
      <c r="G10" s="199"/>
      <c r="H10" s="199">
        <f t="shared" ref="H10:H21" si="4">L10-F10-J10</f>
        <v>0</v>
      </c>
      <c r="I10" s="199"/>
      <c r="J10" s="199">
        <f t="shared" si="0"/>
        <v>1.0416666666666671E-2</v>
      </c>
      <c r="K10" s="199"/>
      <c r="L10" s="199">
        <f t="shared" ref="L10:L21" si="5">D10-B10</f>
        <v>1.0416666666666671E-2</v>
      </c>
      <c r="M10" s="199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1"/>
      <c r="AC10" s="123" t="s">
        <v>120</v>
      </c>
      <c r="AD10" s="123"/>
      <c r="AE10" s="123"/>
      <c r="AF10" s="123"/>
      <c r="AG10" s="12">
        <v>2</v>
      </c>
      <c r="AH10" s="69" t="s">
        <v>12</v>
      </c>
      <c r="AI10" s="14">
        <v>45</v>
      </c>
      <c r="AJ10" s="129" t="s">
        <v>13</v>
      </c>
      <c r="AK10" s="129"/>
      <c r="AL10" s="15">
        <v>3</v>
      </c>
      <c r="AM10" s="69" t="s">
        <v>12</v>
      </c>
      <c r="AN10" s="14">
        <v>0</v>
      </c>
      <c r="AO10" s="115">
        <f t="shared" ref="AO10:AO21" si="6">L10</f>
        <v>1.0416666666666671E-2</v>
      </c>
      <c r="AP10" s="116"/>
      <c r="AQ10" s="116"/>
      <c r="AR10" s="116"/>
      <c r="AS10" s="241"/>
      <c r="AT10" s="242"/>
      <c r="AU10" s="242"/>
      <c r="AV10" s="242"/>
      <c r="AW10" s="242"/>
      <c r="AX10" s="242"/>
      <c r="AY10" s="242"/>
      <c r="AZ10" s="243"/>
    </row>
    <row r="11" spans="1:52" ht="15" customHeight="1" x14ac:dyDescent="0.15">
      <c r="A11" s="71"/>
      <c r="B11" s="200" t="str">
        <f t="shared" si="1"/>
        <v>0</v>
      </c>
      <c r="C11" s="200"/>
      <c r="D11" s="200" t="str">
        <f t="shared" si="2"/>
        <v>0</v>
      </c>
      <c r="E11" s="200"/>
      <c r="F11" s="199" t="str">
        <f t="shared" si="3"/>
        <v>0:00</v>
      </c>
      <c r="G11" s="199"/>
      <c r="H11" s="199">
        <f>L11-F11-J11</f>
        <v>0</v>
      </c>
      <c r="I11" s="199"/>
      <c r="J11" s="199">
        <f t="shared" si="0"/>
        <v>0</v>
      </c>
      <c r="K11" s="199"/>
      <c r="L11" s="199">
        <f t="shared" si="5"/>
        <v>0</v>
      </c>
      <c r="M11" s="199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1"/>
      <c r="AC11" s="123"/>
      <c r="AD11" s="123"/>
      <c r="AE11" s="123"/>
      <c r="AF11" s="123"/>
      <c r="AG11" s="12"/>
      <c r="AH11" s="69" t="s">
        <v>12</v>
      </c>
      <c r="AI11" s="14"/>
      <c r="AJ11" s="129" t="s">
        <v>13</v>
      </c>
      <c r="AK11" s="129"/>
      <c r="AL11" s="15"/>
      <c r="AM11" s="69" t="s">
        <v>12</v>
      </c>
      <c r="AN11" s="14"/>
      <c r="AO11" s="115">
        <f t="shared" si="6"/>
        <v>0</v>
      </c>
      <c r="AP11" s="116"/>
      <c r="AQ11" s="116"/>
      <c r="AR11" s="116"/>
      <c r="AS11" s="241"/>
      <c r="AT11" s="242"/>
      <c r="AU11" s="242"/>
      <c r="AV11" s="242"/>
      <c r="AW11" s="242"/>
      <c r="AX11" s="242"/>
      <c r="AY11" s="242"/>
      <c r="AZ11" s="243"/>
    </row>
    <row r="12" spans="1:52" ht="15" customHeight="1" x14ac:dyDescent="0.15">
      <c r="A12" s="71"/>
      <c r="B12" s="200" t="str">
        <f t="shared" si="1"/>
        <v>0</v>
      </c>
      <c r="C12" s="200"/>
      <c r="D12" s="200" t="str">
        <f t="shared" si="2"/>
        <v>0</v>
      </c>
      <c r="E12" s="200"/>
      <c r="F12" s="199" t="str">
        <f t="shared" si="3"/>
        <v>0:00</v>
      </c>
      <c r="G12" s="199"/>
      <c r="H12" s="199">
        <f t="shared" si="4"/>
        <v>0</v>
      </c>
      <c r="I12" s="199"/>
      <c r="J12" s="199">
        <f t="shared" si="0"/>
        <v>0</v>
      </c>
      <c r="K12" s="199"/>
      <c r="L12" s="199">
        <f t="shared" si="5"/>
        <v>0</v>
      </c>
      <c r="M12" s="199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1"/>
      <c r="AC12" s="123"/>
      <c r="AD12" s="123"/>
      <c r="AE12" s="123"/>
      <c r="AF12" s="123"/>
      <c r="AG12" s="12"/>
      <c r="AH12" s="69" t="s">
        <v>12</v>
      </c>
      <c r="AI12" s="14"/>
      <c r="AJ12" s="129" t="s">
        <v>13</v>
      </c>
      <c r="AK12" s="129"/>
      <c r="AL12" s="15"/>
      <c r="AM12" s="69" t="s">
        <v>12</v>
      </c>
      <c r="AN12" s="14"/>
      <c r="AO12" s="115">
        <f t="shared" si="6"/>
        <v>0</v>
      </c>
      <c r="AP12" s="116"/>
      <c r="AQ12" s="116"/>
      <c r="AR12" s="116"/>
      <c r="AS12" s="241"/>
      <c r="AT12" s="242"/>
      <c r="AU12" s="242"/>
      <c r="AV12" s="242"/>
      <c r="AW12" s="242"/>
      <c r="AX12" s="242"/>
      <c r="AY12" s="242"/>
      <c r="AZ12" s="243"/>
    </row>
    <row r="13" spans="1:52" ht="15" customHeight="1" x14ac:dyDescent="0.15">
      <c r="A13" s="71"/>
      <c r="B13" s="200" t="str">
        <f t="shared" si="1"/>
        <v>0</v>
      </c>
      <c r="C13" s="200"/>
      <c r="D13" s="200" t="str">
        <f t="shared" si="2"/>
        <v>0</v>
      </c>
      <c r="E13" s="200"/>
      <c r="F13" s="199" t="str">
        <f t="shared" si="3"/>
        <v>0:00</v>
      </c>
      <c r="G13" s="199"/>
      <c r="H13" s="199">
        <f t="shared" si="4"/>
        <v>0</v>
      </c>
      <c r="I13" s="199"/>
      <c r="J13" s="199">
        <f t="shared" si="0"/>
        <v>0</v>
      </c>
      <c r="K13" s="199"/>
      <c r="L13" s="199">
        <f t="shared" si="5"/>
        <v>0</v>
      </c>
      <c r="M13" s="199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1"/>
      <c r="AC13" s="123"/>
      <c r="AD13" s="123"/>
      <c r="AE13" s="123"/>
      <c r="AF13" s="123"/>
      <c r="AG13" s="12"/>
      <c r="AH13" s="69" t="s">
        <v>12</v>
      </c>
      <c r="AI13" s="14"/>
      <c r="AJ13" s="129" t="s">
        <v>13</v>
      </c>
      <c r="AK13" s="129"/>
      <c r="AL13" s="15"/>
      <c r="AM13" s="69" t="s">
        <v>12</v>
      </c>
      <c r="AN13" s="14"/>
      <c r="AO13" s="115">
        <f t="shared" si="6"/>
        <v>0</v>
      </c>
      <c r="AP13" s="116"/>
      <c r="AQ13" s="116"/>
      <c r="AR13" s="116"/>
      <c r="AS13" s="241"/>
      <c r="AT13" s="242"/>
      <c r="AU13" s="242"/>
      <c r="AV13" s="242"/>
      <c r="AW13" s="242"/>
      <c r="AX13" s="242"/>
      <c r="AY13" s="242"/>
      <c r="AZ13" s="243"/>
    </row>
    <row r="14" spans="1:52" ht="15" customHeight="1" x14ac:dyDescent="0.15">
      <c r="A14" s="71"/>
      <c r="B14" s="200" t="str">
        <f t="shared" si="1"/>
        <v>0</v>
      </c>
      <c r="C14" s="200"/>
      <c r="D14" s="200" t="str">
        <f>IF(AL14="","0",CONCATENATE(AL14,":",AN14))</f>
        <v>0</v>
      </c>
      <c r="E14" s="200"/>
      <c r="F14" s="199" t="str">
        <f t="shared" si="3"/>
        <v>0:00</v>
      </c>
      <c r="G14" s="199"/>
      <c r="H14" s="199">
        <f t="shared" si="4"/>
        <v>0</v>
      </c>
      <c r="I14" s="199"/>
      <c r="J14" s="199">
        <f t="shared" si="0"/>
        <v>0</v>
      </c>
      <c r="K14" s="199"/>
      <c r="L14" s="199">
        <f t="shared" si="5"/>
        <v>0</v>
      </c>
      <c r="M14" s="199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1"/>
      <c r="AC14" s="123"/>
      <c r="AD14" s="123"/>
      <c r="AE14" s="123"/>
      <c r="AF14" s="123"/>
      <c r="AG14" s="12"/>
      <c r="AH14" s="69" t="s">
        <v>12</v>
      </c>
      <c r="AI14" s="14"/>
      <c r="AJ14" s="129" t="s">
        <v>13</v>
      </c>
      <c r="AK14" s="129"/>
      <c r="AL14" s="15"/>
      <c r="AM14" s="69" t="s">
        <v>12</v>
      </c>
      <c r="AN14" s="14"/>
      <c r="AO14" s="115">
        <f t="shared" si="6"/>
        <v>0</v>
      </c>
      <c r="AP14" s="116"/>
      <c r="AQ14" s="116"/>
      <c r="AR14" s="116"/>
      <c r="AS14" s="241"/>
      <c r="AT14" s="242"/>
      <c r="AU14" s="242"/>
      <c r="AV14" s="242"/>
      <c r="AW14" s="242"/>
      <c r="AX14" s="242"/>
      <c r="AY14" s="242"/>
      <c r="AZ14" s="243"/>
    </row>
    <row r="15" spans="1:52" ht="15" customHeight="1" x14ac:dyDescent="0.15">
      <c r="A15" s="71"/>
      <c r="B15" s="200" t="str">
        <f t="shared" si="1"/>
        <v>0</v>
      </c>
      <c r="C15" s="200"/>
      <c r="D15" s="200" t="str">
        <f t="shared" si="2"/>
        <v>0</v>
      </c>
      <c r="E15" s="200"/>
      <c r="F15" s="199" t="str">
        <f t="shared" si="3"/>
        <v>0:00</v>
      </c>
      <c r="G15" s="199"/>
      <c r="H15" s="199">
        <f t="shared" si="4"/>
        <v>0</v>
      </c>
      <c r="I15" s="199"/>
      <c r="J15" s="199">
        <f t="shared" si="0"/>
        <v>0</v>
      </c>
      <c r="K15" s="199"/>
      <c r="L15" s="199">
        <f t="shared" si="5"/>
        <v>0</v>
      </c>
      <c r="M15" s="199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1"/>
      <c r="AC15" s="123"/>
      <c r="AD15" s="123"/>
      <c r="AE15" s="123"/>
      <c r="AF15" s="123"/>
      <c r="AG15" s="12"/>
      <c r="AH15" s="69" t="s">
        <v>12</v>
      </c>
      <c r="AI15" s="14"/>
      <c r="AJ15" s="129" t="s">
        <v>13</v>
      </c>
      <c r="AK15" s="129"/>
      <c r="AL15" s="15"/>
      <c r="AM15" s="69" t="s">
        <v>12</v>
      </c>
      <c r="AN15" s="14"/>
      <c r="AO15" s="115">
        <f t="shared" si="6"/>
        <v>0</v>
      </c>
      <c r="AP15" s="116"/>
      <c r="AQ15" s="116"/>
      <c r="AR15" s="116"/>
      <c r="AS15" s="241"/>
      <c r="AT15" s="242"/>
      <c r="AU15" s="242"/>
      <c r="AV15" s="242"/>
      <c r="AW15" s="242"/>
      <c r="AX15" s="242"/>
      <c r="AY15" s="242"/>
      <c r="AZ15" s="243"/>
    </row>
    <row r="16" spans="1:52" ht="15" customHeight="1" x14ac:dyDescent="0.15">
      <c r="A16" s="71"/>
      <c r="B16" s="200" t="str">
        <f t="shared" si="1"/>
        <v>0</v>
      </c>
      <c r="C16" s="200"/>
      <c r="D16" s="200" t="str">
        <f t="shared" si="2"/>
        <v>0</v>
      </c>
      <c r="E16" s="200"/>
      <c r="F16" s="199" t="str">
        <f t="shared" si="3"/>
        <v>0:00</v>
      </c>
      <c r="G16" s="199"/>
      <c r="H16" s="199">
        <f t="shared" si="4"/>
        <v>0</v>
      </c>
      <c r="I16" s="199"/>
      <c r="J16" s="199">
        <f t="shared" si="0"/>
        <v>0</v>
      </c>
      <c r="K16" s="199"/>
      <c r="L16" s="199">
        <f t="shared" si="5"/>
        <v>0</v>
      </c>
      <c r="M16" s="199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2"/>
      <c r="AA16" s="72"/>
      <c r="AB16" s="41"/>
      <c r="AC16" s="123"/>
      <c r="AD16" s="123"/>
      <c r="AE16" s="123"/>
      <c r="AF16" s="123"/>
      <c r="AG16" s="12"/>
      <c r="AH16" s="69" t="s">
        <v>12</v>
      </c>
      <c r="AI16" s="14"/>
      <c r="AJ16" s="129" t="s">
        <v>13</v>
      </c>
      <c r="AK16" s="129"/>
      <c r="AL16" s="15"/>
      <c r="AM16" s="69" t="s">
        <v>12</v>
      </c>
      <c r="AN16" s="14"/>
      <c r="AO16" s="115">
        <f t="shared" si="6"/>
        <v>0</v>
      </c>
      <c r="AP16" s="116"/>
      <c r="AQ16" s="116"/>
      <c r="AR16" s="116"/>
      <c r="AS16" s="241"/>
      <c r="AT16" s="242"/>
      <c r="AU16" s="242"/>
      <c r="AV16" s="242"/>
      <c r="AW16" s="242"/>
      <c r="AX16" s="242"/>
      <c r="AY16" s="242"/>
      <c r="AZ16" s="243"/>
    </row>
    <row r="17" spans="1:52" ht="15" customHeight="1" x14ac:dyDescent="0.15">
      <c r="A17" s="71"/>
      <c r="B17" s="200" t="str">
        <f t="shared" si="1"/>
        <v>0</v>
      </c>
      <c r="C17" s="200"/>
      <c r="D17" s="200" t="str">
        <f t="shared" si="2"/>
        <v>0</v>
      </c>
      <c r="E17" s="200"/>
      <c r="F17" s="199" t="str">
        <f t="shared" si="3"/>
        <v>0:00</v>
      </c>
      <c r="G17" s="199"/>
      <c r="H17" s="199">
        <f t="shared" si="4"/>
        <v>0</v>
      </c>
      <c r="I17" s="199"/>
      <c r="J17" s="199">
        <f t="shared" si="0"/>
        <v>0</v>
      </c>
      <c r="K17" s="199"/>
      <c r="L17" s="199">
        <f t="shared" si="5"/>
        <v>0</v>
      </c>
      <c r="M17" s="199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2"/>
      <c r="AA17" s="72"/>
      <c r="AB17" s="41"/>
      <c r="AC17" s="123"/>
      <c r="AD17" s="123"/>
      <c r="AE17" s="123"/>
      <c r="AF17" s="123"/>
      <c r="AG17" s="12"/>
      <c r="AH17" s="69" t="s">
        <v>12</v>
      </c>
      <c r="AI17" s="14"/>
      <c r="AJ17" s="129" t="s">
        <v>13</v>
      </c>
      <c r="AK17" s="129"/>
      <c r="AL17" s="15"/>
      <c r="AM17" s="69" t="s">
        <v>12</v>
      </c>
      <c r="AN17" s="14"/>
      <c r="AO17" s="115">
        <f t="shared" si="6"/>
        <v>0</v>
      </c>
      <c r="AP17" s="116"/>
      <c r="AQ17" s="116"/>
      <c r="AR17" s="116"/>
      <c r="AS17" s="241"/>
      <c r="AT17" s="242"/>
      <c r="AU17" s="242"/>
      <c r="AV17" s="242"/>
      <c r="AW17" s="242"/>
      <c r="AX17" s="242"/>
      <c r="AY17" s="242"/>
      <c r="AZ17" s="243"/>
    </row>
    <row r="18" spans="1:52" ht="15" customHeight="1" x14ac:dyDescent="0.15">
      <c r="A18" s="71"/>
      <c r="B18" s="200" t="str">
        <f t="shared" si="1"/>
        <v>0</v>
      </c>
      <c r="C18" s="200"/>
      <c r="D18" s="200" t="str">
        <f t="shared" si="2"/>
        <v>0</v>
      </c>
      <c r="E18" s="200"/>
      <c r="F18" s="199" t="str">
        <f t="shared" si="3"/>
        <v>0:00</v>
      </c>
      <c r="G18" s="199"/>
      <c r="H18" s="199">
        <f t="shared" si="4"/>
        <v>0</v>
      </c>
      <c r="I18" s="199"/>
      <c r="J18" s="199">
        <f t="shared" si="0"/>
        <v>0</v>
      </c>
      <c r="K18" s="199"/>
      <c r="L18" s="199">
        <f t="shared" si="5"/>
        <v>0</v>
      </c>
      <c r="M18" s="199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1"/>
      <c r="AC18" s="123"/>
      <c r="AD18" s="123"/>
      <c r="AE18" s="123"/>
      <c r="AF18" s="123"/>
      <c r="AG18" s="12"/>
      <c r="AH18" s="69" t="s">
        <v>12</v>
      </c>
      <c r="AI18" s="14"/>
      <c r="AJ18" s="129" t="s">
        <v>13</v>
      </c>
      <c r="AK18" s="129"/>
      <c r="AL18" s="15"/>
      <c r="AM18" s="69" t="s">
        <v>12</v>
      </c>
      <c r="AN18" s="14"/>
      <c r="AO18" s="115">
        <f t="shared" si="6"/>
        <v>0</v>
      </c>
      <c r="AP18" s="116"/>
      <c r="AQ18" s="116"/>
      <c r="AR18" s="116"/>
      <c r="AS18" s="241"/>
      <c r="AT18" s="242"/>
      <c r="AU18" s="242"/>
      <c r="AV18" s="242"/>
      <c r="AW18" s="242"/>
      <c r="AX18" s="242"/>
      <c r="AY18" s="242"/>
      <c r="AZ18" s="243"/>
    </row>
    <row r="19" spans="1:52" ht="15" customHeight="1" x14ac:dyDescent="0.15">
      <c r="A19" s="71"/>
      <c r="B19" s="200" t="str">
        <f t="shared" si="1"/>
        <v>0</v>
      </c>
      <c r="C19" s="200"/>
      <c r="D19" s="200" t="str">
        <f t="shared" si="2"/>
        <v>0</v>
      </c>
      <c r="E19" s="200"/>
      <c r="F19" s="199" t="str">
        <f t="shared" si="3"/>
        <v>0:00</v>
      </c>
      <c r="G19" s="199"/>
      <c r="H19" s="199">
        <f t="shared" si="4"/>
        <v>0</v>
      </c>
      <c r="I19" s="199"/>
      <c r="J19" s="199">
        <f t="shared" si="0"/>
        <v>0</v>
      </c>
      <c r="K19" s="199"/>
      <c r="L19" s="199">
        <f t="shared" si="5"/>
        <v>0</v>
      </c>
      <c r="M19" s="199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3"/>
      <c r="AA19" s="73"/>
      <c r="AB19" s="42"/>
      <c r="AC19" s="123"/>
      <c r="AD19" s="123"/>
      <c r="AE19" s="123"/>
      <c r="AF19" s="123"/>
      <c r="AG19" s="12"/>
      <c r="AH19" s="69" t="s">
        <v>12</v>
      </c>
      <c r="AI19" s="14"/>
      <c r="AJ19" s="129" t="s">
        <v>13</v>
      </c>
      <c r="AK19" s="129"/>
      <c r="AL19" s="15"/>
      <c r="AM19" s="69" t="s">
        <v>12</v>
      </c>
      <c r="AN19" s="14"/>
      <c r="AO19" s="115">
        <f t="shared" si="6"/>
        <v>0</v>
      </c>
      <c r="AP19" s="116"/>
      <c r="AQ19" s="116"/>
      <c r="AR19" s="116"/>
      <c r="AS19" s="241"/>
      <c r="AT19" s="242"/>
      <c r="AU19" s="242"/>
      <c r="AV19" s="242"/>
      <c r="AW19" s="242"/>
      <c r="AX19" s="242"/>
      <c r="AY19" s="242"/>
      <c r="AZ19" s="243"/>
    </row>
    <row r="20" spans="1:52" ht="15" customHeight="1" x14ac:dyDescent="0.15">
      <c r="A20" s="71"/>
      <c r="B20" s="200" t="str">
        <f t="shared" si="1"/>
        <v>0</v>
      </c>
      <c r="C20" s="200"/>
      <c r="D20" s="200" t="str">
        <f t="shared" si="2"/>
        <v>0</v>
      </c>
      <c r="E20" s="200"/>
      <c r="F20" s="199" t="str">
        <f t="shared" si="3"/>
        <v>0:00</v>
      </c>
      <c r="G20" s="199"/>
      <c r="H20" s="199">
        <f t="shared" si="4"/>
        <v>0</v>
      </c>
      <c r="I20" s="199"/>
      <c r="J20" s="199">
        <f>IF(AG20&lt;5,IF(AL20&lt;5,D20-B20,$O$9-B20),IF(AG20&gt;=22,D20-B20,IF(AL20&gt;=22,D20-$U$9,"0:00")))</f>
        <v>0</v>
      </c>
      <c r="K20" s="199"/>
      <c r="L20" s="199">
        <f t="shared" si="5"/>
        <v>0</v>
      </c>
      <c r="M20" s="199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3"/>
      <c r="AA20" s="73"/>
      <c r="AB20" s="42"/>
      <c r="AC20" s="123"/>
      <c r="AD20" s="123"/>
      <c r="AE20" s="123"/>
      <c r="AF20" s="123"/>
      <c r="AG20" s="12"/>
      <c r="AH20" s="69" t="s">
        <v>12</v>
      </c>
      <c r="AI20" s="14"/>
      <c r="AJ20" s="129" t="s">
        <v>13</v>
      </c>
      <c r="AK20" s="129"/>
      <c r="AL20" s="15"/>
      <c r="AM20" s="69" t="s">
        <v>12</v>
      </c>
      <c r="AN20" s="14"/>
      <c r="AO20" s="115">
        <f t="shared" si="6"/>
        <v>0</v>
      </c>
      <c r="AP20" s="116"/>
      <c r="AQ20" s="116"/>
      <c r="AR20" s="116"/>
      <c r="AS20" s="241"/>
      <c r="AT20" s="242"/>
      <c r="AU20" s="242"/>
      <c r="AV20" s="242"/>
      <c r="AW20" s="242"/>
      <c r="AX20" s="242"/>
      <c r="AY20" s="242"/>
      <c r="AZ20" s="243"/>
    </row>
    <row r="21" spans="1:52" ht="15" customHeight="1" thickBot="1" x14ac:dyDescent="0.2">
      <c r="A21" s="71"/>
      <c r="B21" s="200" t="str">
        <f t="shared" si="1"/>
        <v>0</v>
      </c>
      <c r="C21" s="200"/>
      <c r="D21" s="200" t="str">
        <f t="shared" si="2"/>
        <v>0</v>
      </c>
      <c r="E21" s="200"/>
      <c r="F21" s="199" t="str">
        <f t="shared" si="3"/>
        <v>0:00</v>
      </c>
      <c r="G21" s="199"/>
      <c r="H21" s="199">
        <f t="shared" si="4"/>
        <v>0</v>
      </c>
      <c r="I21" s="199"/>
      <c r="J21" s="199">
        <f>IF(AG21&lt;5,IF(AL21&lt;5,D21-B21,$O$9-B21),IF(AG21&gt;=22,D21-B21,IF(AL21&gt;=22,D21-$U$9,"0:00")))</f>
        <v>0</v>
      </c>
      <c r="K21" s="199"/>
      <c r="L21" s="199">
        <f t="shared" si="5"/>
        <v>0</v>
      </c>
      <c r="M21" s="199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3"/>
      <c r="AA21" s="73"/>
      <c r="AB21" s="42"/>
      <c r="AC21" s="121"/>
      <c r="AD21" s="121"/>
      <c r="AE21" s="121"/>
      <c r="AF21" s="121"/>
      <c r="AG21" s="16"/>
      <c r="AH21" s="70" t="s">
        <v>12</v>
      </c>
      <c r="AI21" s="18"/>
      <c r="AJ21" s="131" t="s">
        <v>13</v>
      </c>
      <c r="AK21" s="131"/>
      <c r="AL21" s="19"/>
      <c r="AM21" s="70" t="s">
        <v>12</v>
      </c>
      <c r="AN21" s="18"/>
      <c r="AO21" s="132">
        <f t="shared" si="6"/>
        <v>0</v>
      </c>
      <c r="AP21" s="133"/>
      <c r="AQ21" s="133"/>
      <c r="AR21" s="133"/>
      <c r="AS21" s="241"/>
      <c r="AT21" s="242"/>
      <c r="AU21" s="242"/>
      <c r="AV21" s="242"/>
      <c r="AW21" s="242"/>
      <c r="AX21" s="242"/>
      <c r="AY21" s="242"/>
      <c r="AZ21" s="243"/>
    </row>
    <row r="22" spans="1:52" ht="15" customHeight="1" thickTop="1" x14ac:dyDescent="0.15">
      <c r="A22" s="71"/>
      <c r="B22" s="71"/>
      <c r="C22" s="71"/>
      <c r="D22" s="71"/>
      <c r="E22" s="71"/>
      <c r="F22" s="199">
        <f>SUM(F9,F10,F11,F12,F13,F14,F15,F16,F17,F18,F19,F20,F21)</f>
        <v>0</v>
      </c>
      <c r="G22" s="213"/>
      <c r="H22" s="199">
        <f t="shared" ref="H22" si="7">SUM(H9,H10,H11,H12,H13,H14,H15,H16,H17,H18,H19,H20,H21)</f>
        <v>0</v>
      </c>
      <c r="I22" s="213"/>
      <c r="J22" s="199">
        <f t="shared" ref="J22" si="8">SUM(J9,J10,J11,J12,J13,J14,J15,J16,J17,J18,J19,J20,J21)</f>
        <v>6.25E-2</v>
      </c>
      <c r="K22" s="213"/>
      <c r="L22" s="199">
        <f t="shared" ref="L22" si="9">SUM(L9,L10,L11,L12,L13,L14,L15,L16,L17,L18,L19,L20,L21)</f>
        <v>6.25E-2</v>
      </c>
      <c r="M22" s="213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3"/>
      <c r="AA22" s="73"/>
      <c r="AB22" s="1"/>
      <c r="AC22" s="113" t="s">
        <v>16</v>
      </c>
      <c r="AD22" s="114"/>
      <c r="AE22" s="114"/>
      <c r="AF22" s="114"/>
      <c r="AG22" s="114" t="s">
        <v>18</v>
      </c>
      <c r="AH22" s="114"/>
      <c r="AI22" s="114"/>
      <c r="AJ22" s="114"/>
      <c r="AK22" s="114" t="s">
        <v>16</v>
      </c>
      <c r="AL22" s="114"/>
      <c r="AM22" s="114"/>
      <c r="AN22" s="114"/>
      <c r="AO22" s="114" t="s">
        <v>18</v>
      </c>
      <c r="AP22" s="114"/>
      <c r="AQ22" s="114"/>
      <c r="AR22" s="114"/>
      <c r="AS22" s="238" t="s">
        <v>16</v>
      </c>
      <c r="AT22" s="238"/>
      <c r="AU22" s="238"/>
      <c r="AV22" s="238"/>
      <c r="AW22" s="238" t="s">
        <v>18</v>
      </c>
      <c r="AX22" s="238"/>
      <c r="AY22" s="238"/>
      <c r="AZ22" s="239"/>
    </row>
    <row r="23" spans="1:52" ht="15" customHeight="1" x14ac:dyDescent="0.15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3"/>
      <c r="AA23" s="73"/>
      <c r="AB23" s="42"/>
      <c r="AC23" s="219" t="s">
        <v>117</v>
      </c>
      <c r="AD23" s="142"/>
      <c r="AE23" s="142"/>
      <c r="AF23" s="143"/>
      <c r="AG23" s="223">
        <f>SUM(F9:G21)</f>
        <v>0</v>
      </c>
      <c r="AH23" s="224"/>
      <c r="AI23" s="224"/>
      <c r="AJ23" s="225"/>
      <c r="AK23" s="141" t="s">
        <v>20</v>
      </c>
      <c r="AL23" s="142"/>
      <c r="AM23" s="142"/>
      <c r="AN23" s="143"/>
      <c r="AO23" s="223">
        <f>SUM(H9:I21)</f>
        <v>0</v>
      </c>
      <c r="AP23" s="224"/>
      <c r="AQ23" s="224"/>
      <c r="AR23" s="225"/>
      <c r="AS23" s="230" t="s">
        <v>118</v>
      </c>
      <c r="AT23" s="142"/>
      <c r="AU23" s="142"/>
      <c r="AV23" s="143"/>
      <c r="AW23" s="223">
        <f>SUM(J9:K21)</f>
        <v>6.25E-2</v>
      </c>
      <c r="AX23" s="224"/>
      <c r="AY23" s="224"/>
      <c r="AZ23" s="231"/>
    </row>
    <row r="24" spans="1:52" ht="15" customHeight="1" thickBot="1" x14ac:dyDescent="0.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3"/>
      <c r="AA24" s="73"/>
      <c r="AB24" s="42"/>
      <c r="AC24" s="220"/>
      <c r="AD24" s="221"/>
      <c r="AE24" s="221"/>
      <c r="AF24" s="222"/>
      <c r="AG24" s="226"/>
      <c r="AH24" s="227"/>
      <c r="AI24" s="227"/>
      <c r="AJ24" s="228"/>
      <c r="AK24" s="229"/>
      <c r="AL24" s="221"/>
      <c r="AM24" s="221"/>
      <c r="AN24" s="222"/>
      <c r="AO24" s="226"/>
      <c r="AP24" s="227"/>
      <c r="AQ24" s="227"/>
      <c r="AR24" s="228"/>
      <c r="AS24" s="229"/>
      <c r="AT24" s="221"/>
      <c r="AU24" s="221"/>
      <c r="AV24" s="222"/>
      <c r="AW24" s="226"/>
      <c r="AX24" s="227"/>
      <c r="AY24" s="227"/>
      <c r="AZ24" s="232"/>
    </row>
    <row r="25" spans="1:52" ht="15" customHeight="1" thickTop="1" x14ac:dyDescent="0.1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3"/>
      <c r="AA25" s="73"/>
      <c r="AB25" s="42"/>
      <c r="AC25" s="176"/>
      <c r="AD25" s="176"/>
      <c r="AE25" s="176"/>
      <c r="AF25" s="176"/>
      <c r="AG25" s="237"/>
      <c r="AH25" s="237"/>
      <c r="AI25" s="237"/>
      <c r="AJ25" s="237"/>
      <c r="AK25" s="176"/>
      <c r="AL25" s="176"/>
      <c r="AM25" s="176"/>
      <c r="AN25" s="176"/>
      <c r="AO25" s="237"/>
      <c r="AP25" s="237"/>
      <c r="AQ25" s="237"/>
      <c r="AR25" s="237"/>
      <c r="AS25" s="176"/>
      <c r="AT25" s="176"/>
      <c r="AU25" s="176"/>
      <c r="AV25" s="176"/>
      <c r="AW25" s="237"/>
      <c r="AX25" s="237"/>
      <c r="AY25" s="237"/>
      <c r="AZ25" s="237"/>
    </row>
    <row r="26" spans="1:52" ht="15" customHeight="1" x14ac:dyDescent="0.1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2"/>
      <c r="AA26" s="72"/>
      <c r="AB26" s="41"/>
      <c r="AC26" s="150" t="s">
        <v>70</v>
      </c>
      <c r="AD26" s="150"/>
      <c r="AE26" s="150"/>
      <c r="AF26" s="150"/>
      <c r="AG26" s="197">
        <f>SUMIF(AC9:AF21,"実作業等　B・C・E",AO9:AR21)</f>
        <v>5.2083333333333329E-2</v>
      </c>
      <c r="AH26" s="197"/>
      <c r="AI26" s="197"/>
      <c r="AJ26" s="197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37"/>
      <c r="AX26" s="237"/>
      <c r="AY26" s="237"/>
      <c r="AZ26" s="237"/>
    </row>
    <row r="27" spans="1:52" ht="15" customHeight="1" x14ac:dyDescent="0.1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2"/>
      <c r="AA27" s="72"/>
      <c r="AB27" s="41"/>
      <c r="AC27" s="150" t="s">
        <v>69</v>
      </c>
      <c r="AD27" s="150"/>
      <c r="AE27" s="150"/>
      <c r="AF27" s="150"/>
      <c r="AG27" s="197">
        <f>SUMIF(AC9:AF21,"暖気・冷気　A",AO9:AR21)</f>
        <v>0</v>
      </c>
      <c r="AH27" s="197"/>
      <c r="AI27" s="197"/>
      <c r="AJ27" s="197"/>
      <c r="AK27" s="240"/>
      <c r="AL27" s="240"/>
      <c r="AM27" s="240"/>
      <c r="AN27" s="240"/>
      <c r="AO27" s="240"/>
      <c r="AP27" s="240"/>
      <c r="AQ27" s="240"/>
      <c r="AR27" s="240"/>
      <c r="AS27" s="240"/>
      <c r="AT27" s="240"/>
      <c r="AU27" s="240"/>
      <c r="AV27" s="240"/>
      <c r="AW27" s="237"/>
      <c r="AX27" s="237"/>
      <c r="AY27" s="237"/>
      <c r="AZ27" s="237"/>
    </row>
    <row r="28" spans="1:52" ht="15" customHeight="1" x14ac:dyDescent="0.1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1"/>
      <c r="AC28" s="150" t="s">
        <v>71</v>
      </c>
      <c r="AD28" s="150"/>
      <c r="AE28" s="150"/>
      <c r="AF28" s="150"/>
      <c r="AG28" s="152">
        <f>SUMIF(AC9:AF21,"休憩　D",AO9:AR21)</f>
        <v>1.0416666666666671E-2</v>
      </c>
      <c r="AH28" s="152"/>
      <c r="AI28" s="152"/>
      <c r="AJ28" s="152"/>
      <c r="AK28" s="151" t="s">
        <v>22</v>
      </c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15">
        <f>SUM(AG23,AO23,AW23)</f>
        <v>6.25E-2</v>
      </c>
      <c r="AX28" s="115"/>
      <c r="AY28" s="115"/>
      <c r="AZ28" s="115"/>
    </row>
    <row r="29" spans="1:52" ht="7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43"/>
      <c r="AC29" s="20"/>
      <c r="AD29" s="20"/>
      <c r="AE29" s="20"/>
      <c r="AF29" s="20"/>
      <c r="AG29" s="21"/>
      <c r="AH29" s="21"/>
      <c r="AI29" s="21"/>
      <c r="AJ29" s="21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3"/>
      <c r="AX29" s="23"/>
      <c r="AY29" s="23"/>
      <c r="AZ29" s="23"/>
    </row>
    <row r="30" spans="1:52" ht="15" customHeight="1" x14ac:dyDescent="0.15">
      <c r="AB30" s="139" t="s">
        <v>33</v>
      </c>
      <c r="AC30" s="140"/>
      <c r="AD30" s="140"/>
      <c r="AE30" s="140"/>
      <c r="AF30" s="137"/>
      <c r="AG30" s="138"/>
      <c r="AH30" s="138"/>
      <c r="AI30" s="138"/>
      <c r="AJ30" s="138"/>
      <c r="AK30" s="138"/>
      <c r="AL30" s="134" t="s">
        <v>34</v>
      </c>
      <c r="AM30" s="135"/>
      <c r="AN30" s="135"/>
      <c r="AO30" s="135"/>
      <c r="AP30" s="135"/>
      <c r="AQ30" s="135"/>
      <c r="AR30" s="134" t="s">
        <v>35</v>
      </c>
      <c r="AS30" s="135"/>
      <c r="AT30" s="135"/>
      <c r="AU30" s="135"/>
      <c r="AV30" s="135"/>
      <c r="AW30" s="135"/>
      <c r="AX30" s="135"/>
      <c r="AY30" s="135"/>
      <c r="AZ30" s="136"/>
    </row>
    <row r="31" spans="1:52" ht="15" customHeight="1" x14ac:dyDescent="0.15">
      <c r="AB31" s="169" t="s">
        <v>30</v>
      </c>
      <c r="AC31" s="170"/>
      <c r="AD31" s="170"/>
      <c r="AE31" s="170"/>
      <c r="AF31" s="171"/>
      <c r="AG31" s="172"/>
      <c r="AH31" s="172"/>
      <c r="AI31" s="172"/>
      <c r="AJ31" s="172"/>
      <c r="AK31" s="172"/>
      <c r="AL31" s="201"/>
      <c r="AM31" s="202"/>
      <c r="AN31" s="202"/>
      <c r="AO31" s="202"/>
      <c r="AP31" s="202"/>
      <c r="AQ31" s="74" t="s">
        <v>85</v>
      </c>
      <c r="AR31" s="147" t="str">
        <f>IF(AL31="","",VLOOKUP(AL31,#REF!,2,0))</f>
        <v/>
      </c>
      <c r="AS31" s="147"/>
      <c r="AT31" s="147"/>
      <c r="AU31" s="148"/>
      <c r="AV31" s="28" t="s">
        <v>13</v>
      </c>
      <c r="AW31" s="149" t="str">
        <f>IF(AL31="","",VLOOKUP(AL31,#REF!,3,0))</f>
        <v/>
      </c>
      <c r="AX31" s="147"/>
      <c r="AY31" s="147"/>
      <c r="AZ31" s="147"/>
    </row>
    <row r="32" spans="1:52" ht="15" customHeight="1" x14ac:dyDescent="0.15">
      <c r="AB32" s="139" t="s">
        <v>31</v>
      </c>
      <c r="AC32" s="140"/>
      <c r="AD32" s="140"/>
      <c r="AE32" s="140"/>
      <c r="AF32" s="137"/>
      <c r="AG32" s="138"/>
      <c r="AH32" s="138"/>
      <c r="AI32" s="138"/>
      <c r="AJ32" s="138"/>
      <c r="AK32" s="138"/>
      <c r="AL32" s="201"/>
      <c r="AM32" s="202"/>
      <c r="AN32" s="202"/>
      <c r="AO32" s="202"/>
      <c r="AP32" s="202"/>
      <c r="AQ32" s="74" t="str">
        <f>IF(AL32="","","線")</f>
        <v/>
      </c>
      <c r="AR32" s="147" t="str">
        <f>IF(AL32="","",VLOOKUP(AL32,#REF!,2,0))</f>
        <v/>
      </c>
      <c r="AS32" s="147"/>
      <c r="AT32" s="147"/>
      <c r="AU32" s="148"/>
      <c r="AV32" s="28" t="s">
        <v>13</v>
      </c>
      <c r="AW32" s="149" t="str">
        <f>IF(AL32="","",VLOOKUP(AL32,#REF!,3,0))</f>
        <v/>
      </c>
      <c r="AX32" s="147"/>
      <c r="AY32" s="147"/>
      <c r="AZ32" s="147"/>
    </row>
    <row r="33" spans="1:52" ht="15" customHeight="1" x14ac:dyDescent="0.15">
      <c r="AB33" s="139" t="s">
        <v>32</v>
      </c>
      <c r="AC33" s="140"/>
      <c r="AD33" s="140"/>
      <c r="AE33" s="140"/>
      <c r="AF33" s="137"/>
      <c r="AG33" s="138"/>
      <c r="AH33" s="138"/>
      <c r="AI33" s="138"/>
      <c r="AJ33" s="138"/>
      <c r="AK33" s="138"/>
      <c r="AL33" s="201"/>
      <c r="AM33" s="202"/>
      <c r="AN33" s="202"/>
      <c r="AO33" s="202"/>
      <c r="AP33" s="202"/>
      <c r="AQ33" s="74" t="str">
        <f t="shared" ref="AQ33:AQ39" si="10">IF(AL33="","","線")</f>
        <v/>
      </c>
      <c r="AR33" s="147" t="str">
        <f>IF(AL33="","",VLOOKUP(AL33,#REF!,2,0))</f>
        <v/>
      </c>
      <c r="AS33" s="147"/>
      <c r="AT33" s="147"/>
      <c r="AU33" s="148"/>
      <c r="AV33" s="28" t="s">
        <v>13</v>
      </c>
      <c r="AW33" s="149" t="str">
        <f>IF(AL33="","",VLOOKUP(AL33,#REF!,3,0))</f>
        <v/>
      </c>
      <c r="AX33" s="147"/>
      <c r="AY33" s="147"/>
      <c r="AZ33" s="147"/>
    </row>
    <row r="34" spans="1:52" ht="15" customHeight="1" x14ac:dyDescent="0.15">
      <c r="AB34" s="157" t="s">
        <v>26</v>
      </c>
      <c r="AC34" s="158"/>
      <c r="AD34" s="158"/>
      <c r="AE34" s="158"/>
      <c r="AF34" s="125" t="s">
        <v>23</v>
      </c>
      <c r="AG34" s="125"/>
      <c r="AH34" s="153"/>
      <c r="AI34" s="154"/>
      <c r="AJ34" s="154"/>
      <c r="AK34" s="26" t="s">
        <v>27</v>
      </c>
      <c r="AL34" s="201"/>
      <c r="AM34" s="202"/>
      <c r="AN34" s="202"/>
      <c r="AO34" s="202"/>
      <c r="AP34" s="202"/>
      <c r="AQ34" s="74" t="str">
        <f t="shared" si="10"/>
        <v/>
      </c>
      <c r="AR34" s="147" t="str">
        <f>IF(AL34="","",VLOOKUP(AL34,#REF!,2,0))</f>
        <v/>
      </c>
      <c r="AS34" s="147"/>
      <c r="AT34" s="147"/>
      <c r="AU34" s="148"/>
      <c r="AV34" s="28" t="s">
        <v>13</v>
      </c>
      <c r="AW34" s="149" t="str">
        <f>IF(AL34="","",VLOOKUP(AL34,#REF!,3,0))</f>
        <v/>
      </c>
      <c r="AX34" s="147"/>
      <c r="AY34" s="147"/>
      <c r="AZ34" s="147"/>
    </row>
    <row r="35" spans="1:52" ht="15" customHeight="1" x14ac:dyDescent="0.15">
      <c r="A35" s="3"/>
      <c r="AB35" s="159"/>
      <c r="AC35" s="160"/>
      <c r="AD35" s="160"/>
      <c r="AE35" s="160"/>
      <c r="AF35" s="125" t="s">
        <v>24</v>
      </c>
      <c r="AG35" s="125"/>
      <c r="AH35" s="153"/>
      <c r="AI35" s="154"/>
      <c r="AJ35" s="154"/>
      <c r="AK35" s="25" t="s">
        <v>27</v>
      </c>
      <c r="AL35" s="201"/>
      <c r="AM35" s="202"/>
      <c r="AN35" s="202"/>
      <c r="AO35" s="202"/>
      <c r="AP35" s="202"/>
      <c r="AQ35" s="74" t="str">
        <f t="shared" si="10"/>
        <v/>
      </c>
      <c r="AR35" s="147" t="str">
        <f>IF(AL35="","",VLOOKUP(AL35,#REF!,2,0))</f>
        <v/>
      </c>
      <c r="AS35" s="147"/>
      <c r="AT35" s="147"/>
      <c r="AU35" s="148"/>
      <c r="AV35" s="28" t="s">
        <v>13</v>
      </c>
      <c r="AW35" s="149" t="str">
        <f>IF(AL35="","",VLOOKUP(AL35,#REF!,3,0))</f>
        <v/>
      </c>
      <c r="AX35" s="147"/>
      <c r="AY35" s="147"/>
      <c r="AZ35" s="147"/>
    </row>
    <row r="36" spans="1:52" ht="15" customHeight="1" x14ac:dyDescent="0.15">
      <c r="A36" s="3"/>
      <c r="AB36" s="161"/>
      <c r="AC36" s="162"/>
      <c r="AD36" s="162"/>
      <c r="AE36" s="162"/>
      <c r="AF36" s="125" t="s">
        <v>25</v>
      </c>
      <c r="AG36" s="125"/>
      <c r="AH36" s="155">
        <f>AH34-AH35</f>
        <v>0</v>
      </c>
      <c r="AI36" s="156"/>
      <c r="AJ36" s="156"/>
      <c r="AK36" s="6" t="s">
        <v>27</v>
      </c>
      <c r="AL36" s="201"/>
      <c r="AM36" s="202"/>
      <c r="AN36" s="202"/>
      <c r="AO36" s="202"/>
      <c r="AP36" s="202"/>
      <c r="AQ36" s="74" t="str">
        <f t="shared" si="10"/>
        <v/>
      </c>
      <c r="AR36" s="147" t="str">
        <f>IF(AL36="","",VLOOKUP(AL36,#REF!,2,0))</f>
        <v/>
      </c>
      <c r="AS36" s="147"/>
      <c r="AT36" s="147"/>
      <c r="AU36" s="148"/>
      <c r="AV36" s="28" t="s">
        <v>13</v>
      </c>
      <c r="AW36" s="149" t="str">
        <f>IF(AL36="","",VLOOKUP(AL36,#REF!,3,0))</f>
        <v/>
      </c>
      <c r="AX36" s="147"/>
      <c r="AY36" s="147"/>
      <c r="AZ36" s="147"/>
    </row>
    <row r="37" spans="1:52" ht="15" customHeight="1" x14ac:dyDescent="0.15">
      <c r="AB37" s="163" t="s">
        <v>28</v>
      </c>
      <c r="AC37" s="164"/>
      <c r="AD37" s="164"/>
      <c r="AE37" s="164"/>
      <c r="AF37" s="125" t="s">
        <v>23</v>
      </c>
      <c r="AG37" s="125"/>
      <c r="AH37" s="153"/>
      <c r="AI37" s="154"/>
      <c r="AJ37" s="154"/>
      <c r="AK37" s="27" t="s">
        <v>29</v>
      </c>
      <c r="AL37" s="201"/>
      <c r="AM37" s="202"/>
      <c r="AN37" s="202"/>
      <c r="AO37" s="202"/>
      <c r="AP37" s="202"/>
      <c r="AQ37" s="74" t="str">
        <f t="shared" si="10"/>
        <v/>
      </c>
      <c r="AR37" s="147" t="str">
        <f>IF(AL37="","",VLOOKUP(AL37,#REF!,2,0))</f>
        <v/>
      </c>
      <c r="AS37" s="147"/>
      <c r="AT37" s="147"/>
      <c r="AU37" s="148"/>
      <c r="AV37" s="28" t="s">
        <v>13</v>
      </c>
      <c r="AW37" s="149" t="str">
        <f>IF(AL37="","",VLOOKUP(AL37,#REF!,3,0))</f>
        <v/>
      </c>
      <c r="AX37" s="147"/>
      <c r="AY37" s="147"/>
      <c r="AZ37" s="147"/>
    </row>
    <row r="38" spans="1:52" ht="15" customHeight="1" x14ac:dyDescent="0.15">
      <c r="AB38" s="165"/>
      <c r="AC38" s="166"/>
      <c r="AD38" s="166"/>
      <c r="AE38" s="166"/>
      <c r="AF38" s="125" t="s">
        <v>24</v>
      </c>
      <c r="AG38" s="125"/>
      <c r="AH38" s="153"/>
      <c r="AI38" s="154"/>
      <c r="AJ38" s="154"/>
      <c r="AK38" s="28" t="s">
        <v>29</v>
      </c>
      <c r="AL38" s="201"/>
      <c r="AM38" s="202"/>
      <c r="AN38" s="202"/>
      <c r="AO38" s="202"/>
      <c r="AP38" s="202"/>
      <c r="AQ38" s="74" t="str">
        <f t="shared" si="10"/>
        <v/>
      </c>
      <c r="AR38" s="147" t="str">
        <f>IF(AL38="","",VLOOKUP(AL38,#REF!,2,0))</f>
        <v/>
      </c>
      <c r="AS38" s="147"/>
      <c r="AT38" s="147"/>
      <c r="AU38" s="148"/>
      <c r="AV38" s="28" t="s">
        <v>13</v>
      </c>
      <c r="AW38" s="149" t="str">
        <f>IF(AL38="","",VLOOKUP(AL38,#REF!,3,0))</f>
        <v/>
      </c>
      <c r="AX38" s="147"/>
      <c r="AY38" s="147"/>
      <c r="AZ38" s="147"/>
    </row>
    <row r="39" spans="1:52" ht="15" customHeight="1" x14ac:dyDescent="0.15">
      <c r="AB39" s="167"/>
      <c r="AC39" s="168"/>
      <c r="AD39" s="168"/>
      <c r="AE39" s="168"/>
      <c r="AF39" s="125" t="s">
        <v>25</v>
      </c>
      <c r="AG39" s="125"/>
      <c r="AH39" s="155">
        <f>AH37-AH38</f>
        <v>0</v>
      </c>
      <c r="AI39" s="156"/>
      <c r="AJ39" s="156"/>
      <c r="AK39" s="28" t="s">
        <v>29</v>
      </c>
      <c r="AL39" s="201"/>
      <c r="AM39" s="202"/>
      <c r="AN39" s="202"/>
      <c r="AO39" s="202"/>
      <c r="AP39" s="202"/>
      <c r="AQ39" s="74" t="str">
        <f t="shared" si="10"/>
        <v/>
      </c>
      <c r="AR39" s="147" t="str">
        <f>IF(AL39="","",VLOOKUP(AL39,#REF!,2,0))</f>
        <v/>
      </c>
      <c r="AS39" s="147"/>
      <c r="AT39" s="147"/>
      <c r="AU39" s="148"/>
      <c r="AV39" s="28" t="s">
        <v>13</v>
      </c>
      <c r="AW39" s="149" t="str">
        <f>IF(AL39="","",VLOOKUP(AL39,#REF!,3,0))</f>
        <v/>
      </c>
      <c r="AX39" s="147"/>
      <c r="AY39" s="147"/>
      <c r="AZ39" s="147"/>
    </row>
  </sheetData>
  <sheetProtection selectLockedCells="1"/>
  <mergeCells count="247">
    <mergeCell ref="AS18:AZ18"/>
    <mergeCell ref="AS19:AZ19"/>
    <mergeCell ref="AS20:AZ20"/>
    <mergeCell ref="AS21:AZ21"/>
    <mergeCell ref="AD2:AE2"/>
    <mergeCell ref="AL31:AP31"/>
    <mergeCell ref="AL32:AP32"/>
    <mergeCell ref="AL33:AP33"/>
    <mergeCell ref="AL34:AP34"/>
    <mergeCell ref="AS9:AZ9"/>
    <mergeCell ref="AS10:AZ10"/>
    <mergeCell ref="AS11:AZ11"/>
    <mergeCell ref="AS12:AZ12"/>
    <mergeCell ref="AS13:AZ13"/>
    <mergeCell ref="AS14:AZ14"/>
    <mergeCell ref="AS15:AZ15"/>
    <mergeCell ref="AS16:AZ16"/>
    <mergeCell ref="AS17:AZ17"/>
    <mergeCell ref="AW34:AZ34"/>
    <mergeCell ref="AB31:AE31"/>
    <mergeCell ref="AF31:AK31"/>
    <mergeCell ref="AR31:AU31"/>
    <mergeCell ref="AW31:AZ31"/>
    <mergeCell ref="AB32:AE32"/>
    <mergeCell ref="AF38:AG38"/>
    <mergeCell ref="AH38:AJ38"/>
    <mergeCell ref="AR38:AU38"/>
    <mergeCell ref="AW38:AZ38"/>
    <mergeCell ref="AB37:AE39"/>
    <mergeCell ref="AF37:AG37"/>
    <mergeCell ref="AH37:AJ37"/>
    <mergeCell ref="AR37:AU37"/>
    <mergeCell ref="AF39:AG39"/>
    <mergeCell ref="AH39:AJ39"/>
    <mergeCell ref="AR39:AU39"/>
    <mergeCell ref="AL37:AP37"/>
    <mergeCell ref="AL38:AP38"/>
    <mergeCell ref="AL39:AP39"/>
    <mergeCell ref="AW39:AZ39"/>
    <mergeCell ref="AW37:AZ37"/>
    <mergeCell ref="AF35:AG35"/>
    <mergeCell ref="AH35:AJ35"/>
    <mergeCell ref="AR35:AU35"/>
    <mergeCell ref="AW35:AZ35"/>
    <mergeCell ref="AB33:AE33"/>
    <mergeCell ref="AF33:AK33"/>
    <mergeCell ref="AR33:AU33"/>
    <mergeCell ref="AW33:AZ33"/>
    <mergeCell ref="AB34:AE36"/>
    <mergeCell ref="AF34:AG34"/>
    <mergeCell ref="AH34:AJ34"/>
    <mergeCell ref="AR34:AU34"/>
    <mergeCell ref="AF36:AG36"/>
    <mergeCell ref="AH36:AJ36"/>
    <mergeCell ref="AR36:AU36"/>
    <mergeCell ref="AW36:AZ36"/>
    <mergeCell ref="AL35:AP35"/>
    <mergeCell ref="AL36:AP36"/>
    <mergeCell ref="AF32:AK32"/>
    <mergeCell ref="AR32:AU32"/>
    <mergeCell ref="AW32:AZ32"/>
    <mergeCell ref="AS25:AV25"/>
    <mergeCell ref="AW25:AZ25"/>
    <mergeCell ref="AS22:AV22"/>
    <mergeCell ref="AW22:AZ22"/>
    <mergeCell ref="AC28:AF28"/>
    <mergeCell ref="AG28:AJ28"/>
    <mergeCell ref="AK28:AV28"/>
    <mergeCell ref="AW28:AZ28"/>
    <mergeCell ref="AB30:AE30"/>
    <mergeCell ref="AF30:AK30"/>
    <mergeCell ref="AL30:AQ30"/>
    <mergeCell ref="AR30:AZ30"/>
    <mergeCell ref="AC26:AF26"/>
    <mergeCell ref="AG26:AJ26"/>
    <mergeCell ref="AK26:AV26"/>
    <mergeCell ref="AW26:AZ26"/>
    <mergeCell ref="AC27:AF27"/>
    <mergeCell ref="AG27:AJ27"/>
    <mergeCell ref="AK27:AV27"/>
    <mergeCell ref="AW27:AZ27"/>
    <mergeCell ref="F22:G22"/>
    <mergeCell ref="H22:I22"/>
    <mergeCell ref="J22:K22"/>
    <mergeCell ref="L22:M22"/>
    <mergeCell ref="AC22:AF22"/>
    <mergeCell ref="AG22:AJ22"/>
    <mergeCell ref="AK22:AN22"/>
    <mergeCell ref="AO22:AR22"/>
    <mergeCell ref="AC25:AF25"/>
    <mergeCell ref="AG25:AJ25"/>
    <mergeCell ref="AK25:AN25"/>
    <mergeCell ref="AO25:AR25"/>
    <mergeCell ref="B21:C21"/>
    <mergeCell ref="D21:E21"/>
    <mergeCell ref="F21:G21"/>
    <mergeCell ref="H21:I21"/>
    <mergeCell ref="J21:K21"/>
    <mergeCell ref="L21:M21"/>
    <mergeCell ref="AC21:AF21"/>
    <mergeCell ref="AJ21:AK21"/>
    <mergeCell ref="AO21:AR21"/>
    <mergeCell ref="B20:C20"/>
    <mergeCell ref="D20:E20"/>
    <mergeCell ref="F20:G20"/>
    <mergeCell ref="H20:I20"/>
    <mergeCell ref="J20:K20"/>
    <mergeCell ref="L20:M20"/>
    <mergeCell ref="AC20:AF20"/>
    <mergeCell ref="AJ20:AK20"/>
    <mergeCell ref="AO20:AR20"/>
    <mergeCell ref="B19:C19"/>
    <mergeCell ref="D19:E19"/>
    <mergeCell ref="F19:G19"/>
    <mergeCell ref="H19:I19"/>
    <mergeCell ref="J19:K19"/>
    <mergeCell ref="L19:M19"/>
    <mergeCell ref="AC19:AF19"/>
    <mergeCell ref="AJ19:AK19"/>
    <mergeCell ref="AO19:AR19"/>
    <mergeCell ref="B18:C18"/>
    <mergeCell ref="D18:E18"/>
    <mergeCell ref="F18:G18"/>
    <mergeCell ref="H18:I18"/>
    <mergeCell ref="J18:K18"/>
    <mergeCell ref="L18:M18"/>
    <mergeCell ref="AC18:AF18"/>
    <mergeCell ref="AJ18:AK18"/>
    <mergeCell ref="AO18:AR18"/>
    <mergeCell ref="B17:C17"/>
    <mergeCell ref="D17:E17"/>
    <mergeCell ref="F17:G17"/>
    <mergeCell ref="H17:I17"/>
    <mergeCell ref="J17:K17"/>
    <mergeCell ref="L17:M17"/>
    <mergeCell ref="AC17:AF17"/>
    <mergeCell ref="AJ17:AK17"/>
    <mergeCell ref="AO17:AR17"/>
    <mergeCell ref="B16:C16"/>
    <mergeCell ref="D16:E16"/>
    <mergeCell ref="F16:G16"/>
    <mergeCell ref="H16:I16"/>
    <mergeCell ref="J16:K16"/>
    <mergeCell ref="L16:M16"/>
    <mergeCell ref="AC16:AF16"/>
    <mergeCell ref="AJ16:AK16"/>
    <mergeCell ref="AO16:AR16"/>
    <mergeCell ref="B15:C15"/>
    <mergeCell ref="D15:E15"/>
    <mergeCell ref="F15:G15"/>
    <mergeCell ref="H15:I15"/>
    <mergeCell ref="J15:K15"/>
    <mergeCell ref="L15:M15"/>
    <mergeCell ref="AC15:AF15"/>
    <mergeCell ref="AJ15:AK15"/>
    <mergeCell ref="AO15:AR15"/>
    <mergeCell ref="B14:C14"/>
    <mergeCell ref="D14:E14"/>
    <mergeCell ref="F14:G14"/>
    <mergeCell ref="H14:I14"/>
    <mergeCell ref="J14:K14"/>
    <mergeCell ref="L14:M14"/>
    <mergeCell ref="AC14:AF14"/>
    <mergeCell ref="AJ14:AK14"/>
    <mergeCell ref="AO14:AR14"/>
    <mergeCell ref="B13:C13"/>
    <mergeCell ref="D13:E13"/>
    <mergeCell ref="F13:G13"/>
    <mergeCell ref="H13:I13"/>
    <mergeCell ref="J13:K13"/>
    <mergeCell ref="L13:M13"/>
    <mergeCell ref="AC13:AF13"/>
    <mergeCell ref="AJ13:AK13"/>
    <mergeCell ref="AO13:AR13"/>
    <mergeCell ref="B12:C12"/>
    <mergeCell ref="D12:E12"/>
    <mergeCell ref="F12:G12"/>
    <mergeCell ref="H12:I12"/>
    <mergeCell ref="J12:K12"/>
    <mergeCell ref="L12:M12"/>
    <mergeCell ref="AC12:AF12"/>
    <mergeCell ref="AJ12:AK12"/>
    <mergeCell ref="AO12:AR12"/>
    <mergeCell ref="B11:C11"/>
    <mergeCell ref="D11:E11"/>
    <mergeCell ref="F11:G11"/>
    <mergeCell ref="H11:I11"/>
    <mergeCell ref="J11:K11"/>
    <mergeCell ref="L11:M11"/>
    <mergeCell ref="AC11:AF11"/>
    <mergeCell ref="AJ11:AK11"/>
    <mergeCell ref="AO11:AR11"/>
    <mergeCell ref="AO9:AR9"/>
    <mergeCell ref="B10:C10"/>
    <mergeCell ref="D10:E10"/>
    <mergeCell ref="F10:G10"/>
    <mergeCell ref="H10:I10"/>
    <mergeCell ref="J10:K10"/>
    <mergeCell ref="L10:M10"/>
    <mergeCell ref="AC10:AF10"/>
    <mergeCell ref="AJ10:AK10"/>
    <mergeCell ref="O9:P9"/>
    <mergeCell ref="Q9:R9"/>
    <mergeCell ref="S9:T9"/>
    <mergeCell ref="U9:V9"/>
    <mergeCell ref="AC9:AF9"/>
    <mergeCell ref="AJ9:AK9"/>
    <mergeCell ref="B9:C9"/>
    <mergeCell ref="D9:E9"/>
    <mergeCell ref="F9:G9"/>
    <mergeCell ref="H9:I9"/>
    <mergeCell ref="J9:K9"/>
    <mergeCell ref="L9:M9"/>
    <mergeCell ref="AO10:AR10"/>
    <mergeCell ref="AL8:AN8"/>
    <mergeCell ref="AO8:AR8"/>
    <mergeCell ref="AS8:AZ8"/>
    <mergeCell ref="B8:C8"/>
    <mergeCell ref="D8:E8"/>
    <mergeCell ref="F8:G8"/>
    <mergeCell ref="H8:I8"/>
    <mergeCell ref="J8:K8"/>
    <mergeCell ref="L8:M8"/>
    <mergeCell ref="A1:AR1"/>
    <mergeCell ref="AS1:AW1"/>
    <mergeCell ref="AX1:AZ1"/>
    <mergeCell ref="A2:F2"/>
    <mergeCell ref="G2:I2"/>
    <mergeCell ref="AW2:AZ2"/>
    <mergeCell ref="AC23:AF24"/>
    <mergeCell ref="AG23:AJ24"/>
    <mergeCell ref="AK23:AN24"/>
    <mergeCell ref="AS23:AV24"/>
    <mergeCell ref="AO23:AR24"/>
    <mergeCell ref="AW23:AZ24"/>
    <mergeCell ref="AI3:AV6"/>
    <mergeCell ref="A4:H4"/>
    <mergeCell ref="N4:P4"/>
    <mergeCell ref="Q4:U4"/>
    <mergeCell ref="AW4:AZ6"/>
    <mergeCell ref="A6:C6"/>
    <mergeCell ref="D6:N6"/>
    <mergeCell ref="P6:S6"/>
    <mergeCell ref="T6:Y6"/>
    <mergeCell ref="AC8:AF8"/>
    <mergeCell ref="AG8:AI8"/>
    <mergeCell ref="AJ8:AK8"/>
  </mergeCells>
  <phoneticPr fontId="4"/>
  <conditionalFormatting sqref="G2 A4 D6 Q4 T6 AF30:AK33 AH34:AH35 AH37:AJ38 AC9 AG9 AI9 AL9 AN9">
    <cfRule type="containsBlanks" dxfId="18" priority="4">
      <formula>LEN(TRIM(A2))=0</formula>
    </cfRule>
  </conditionalFormatting>
  <conditionalFormatting sqref="AI3:AV6 AS1 AX1">
    <cfRule type="containsBlanks" dxfId="17" priority="3">
      <formula>LEN(TRIM(AI1))=0</formula>
    </cfRule>
  </conditionalFormatting>
  <conditionalFormatting sqref="AD2 AS9">
    <cfRule type="containsBlanks" dxfId="16" priority="2">
      <formula>LEN(TRIM(AD2))=0</formula>
    </cfRule>
  </conditionalFormatting>
  <conditionalFormatting sqref="AL31">
    <cfRule type="containsBlanks" dxfId="15" priority="1">
      <formula>LEN(TRIM(AL31))=0</formula>
    </cfRule>
  </conditionalFormatting>
  <dataValidations count="3">
    <dataValidation type="list" allowBlank="1" showInputMessage="1" showErrorMessage="1" sqref="AX1" xr:uid="{00000000-0002-0000-0200-000000000000}">
      <formula1>"委託,借上"</formula1>
    </dataValidation>
    <dataValidation type="list" allowBlank="1" showInputMessage="1" showErrorMessage="1" sqref="AC9:AF21" xr:uid="{00000000-0002-0000-0200-000001000000}">
      <formula1>"実作業等　B・C・E,暖気・冷気　A,休憩　D"</formula1>
    </dataValidation>
    <dataValidation type="list" errorStyle="warning" allowBlank="1" showInputMessage="1" showErrorMessage="1" errorTitle="作業区分について" error="選択項目以外の場合は、具体的な作業区分を入力する事" sqref="AF30:AK30" xr:uid="{00000000-0002-0000-0200-000002000000}">
      <formula1>"除雪,圧雪,拡幅,排雪,雪庇落とし,山押し,雪崩処理,雪戻し"</formula1>
    </dataValidation>
  </dataValidations>
  <pageMargins left="0.78740157480314965" right="0.78740157480314965" top="0.7874015748031496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日報削除">
                <anchor moveWithCells="1" sizeWithCells="1">
                  <from>
                    <xdr:col>53</xdr:col>
                    <xdr:colOff>95250</xdr:colOff>
                    <xdr:row>8</xdr:row>
                    <xdr:rowOff>19050</xdr:rowOff>
                  </from>
                  <to>
                    <xdr:col>65</xdr:col>
                    <xdr:colOff>161925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日報契約番号以外削除">
                <anchor moveWithCells="1" sizeWithCells="1">
                  <from>
                    <xdr:col>66</xdr:col>
                    <xdr:colOff>114300</xdr:colOff>
                    <xdr:row>8</xdr:row>
                    <xdr:rowOff>19050</xdr:rowOff>
                  </from>
                  <to>
                    <xdr:col>79</xdr:col>
                    <xdr:colOff>0</xdr:colOff>
                    <xdr:row>36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#REF!</xm:f>
          </x14:formula1>
          <xm:sqref>G2:I2</xm:sqref>
        </x14:dataValidation>
        <x14:dataValidation type="list" allowBlank="1" showInputMessage="1" xr:uid="{00000000-0002-0000-0200-000004000000}">
          <x14:formula1>
            <xm:f>#REF!</xm:f>
          </x14:formula1>
          <xm:sqref>AL31:AP39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5" tint="0.39997558519241921"/>
  </sheetPr>
  <dimension ref="A1:BV35"/>
  <sheetViews>
    <sheetView showGridLines="0" view="pageBreakPreview" topLeftCell="A10" zoomScale="70" zoomScaleNormal="70" zoomScaleSheetLayoutView="70" workbookViewId="0">
      <selection activeCell="Q6" sqref="Q6:T6"/>
    </sheetView>
  </sheetViews>
  <sheetFormatPr defaultColWidth="2.5" defaultRowHeight="15" customHeight="1" x14ac:dyDescent="0.15"/>
  <cols>
    <col min="1" max="16384" width="2.5" style="2"/>
  </cols>
  <sheetData>
    <row r="1" spans="1:74" ht="19.5" thickBot="1" x14ac:dyDescent="0.2">
      <c r="A1" s="122" t="s">
        <v>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280"/>
      <c r="AA1" s="119" t="s">
        <v>17</v>
      </c>
      <c r="AB1" s="120"/>
      <c r="AC1" s="120"/>
      <c r="AD1" s="120"/>
      <c r="AE1" s="120"/>
      <c r="AF1" s="117"/>
      <c r="AG1" s="117"/>
      <c r="AH1" s="11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</row>
    <row r="2" spans="1:74" ht="26.25" customHeight="1" x14ac:dyDescent="0.15">
      <c r="A2" s="125" t="s">
        <v>0</v>
      </c>
      <c r="B2" s="125"/>
      <c r="C2" s="125"/>
      <c r="D2" s="125"/>
      <c r="E2" s="125"/>
      <c r="F2" s="125"/>
      <c r="G2" s="281"/>
      <c r="H2" s="281"/>
      <c r="I2" s="281"/>
      <c r="R2" s="6" t="s">
        <v>116</v>
      </c>
      <c r="S2" s="6"/>
      <c r="T2" s="82"/>
      <c r="AE2" s="175" t="s">
        <v>10</v>
      </c>
      <c r="AF2" s="175"/>
      <c r="AG2" s="175"/>
      <c r="AH2" s="175"/>
    </row>
    <row r="3" spans="1:74" ht="3.75" customHeight="1" x14ac:dyDescent="0.15">
      <c r="A3" s="4"/>
      <c r="B3" s="4"/>
      <c r="C3" s="4"/>
      <c r="D3" s="4"/>
      <c r="E3" s="4"/>
      <c r="F3" s="4"/>
      <c r="G3" s="4"/>
      <c r="H3" s="4"/>
      <c r="I3" s="4"/>
      <c r="W3" s="177"/>
      <c r="X3" s="177"/>
      <c r="Y3" s="177"/>
      <c r="Z3" s="177"/>
      <c r="AA3" s="177"/>
      <c r="AB3" s="177"/>
      <c r="AC3" s="177"/>
      <c r="AD3" s="177"/>
      <c r="AE3" s="5"/>
      <c r="AF3" s="5"/>
      <c r="AG3" s="5"/>
      <c r="AH3" s="5"/>
    </row>
    <row r="4" spans="1:74" ht="26.25" customHeight="1" x14ac:dyDescent="0.15">
      <c r="A4" s="180"/>
      <c r="B4" s="180"/>
      <c r="C4" s="180"/>
      <c r="D4" s="180"/>
      <c r="E4" s="180"/>
      <c r="F4" s="180"/>
      <c r="G4" s="180"/>
      <c r="H4" s="6" t="s">
        <v>86</v>
      </c>
      <c r="I4" s="6" t="str">
        <f>CHOOSE(WEEKDAY(A4,1),"日","月","火","水","木","金","土")</f>
        <v>土</v>
      </c>
      <c r="J4" s="6" t="s">
        <v>2</v>
      </c>
      <c r="K4" s="6" t="s">
        <v>87</v>
      </c>
      <c r="L4" s="5"/>
      <c r="M4" s="145" t="s">
        <v>3</v>
      </c>
      <c r="N4" s="145"/>
      <c r="O4" s="145"/>
      <c r="P4" s="179"/>
      <c r="Q4" s="179"/>
      <c r="R4" s="179"/>
      <c r="S4" s="179"/>
      <c r="T4" s="179"/>
      <c r="U4" s="6"/>
      <c r="W4" s="177"/>
      <c r="X4" s="177"/>
      <c r="Y4" s="177"/>
      <c r="Z4" s="177"/>
      <c r="AA4" s="177"/>
      <c r="AB4" s="177"/>
      <c r="AC4" s="177"/>
      <c r="AD4" s="177"/>
      <c r="AE4" s="176" t="s">
        <v>88</v>
      </c>
      <c r="AF4" s="176"/>
      <c r="AG4" s="176"/>
      <c r="AH4" s="176"/>
    </row>
    <row r="5" spans="1:74" s="5" customFormat="1" ht="3.75" customHeight="1" x14ac:dyDescent="0.15">
      <c r="A5" s="7"/>
      <c r="B5" s="7"/>
      <c r="C5" s="7"/>
      <c r="D5" s="7"/>
      <c r="E5" s="7"/>
      <c r="F5" s="7"/>
      <c r="G5" s="7"/>
      <c r="H5" s="7"/>
      <c r="N5" s="77"/>
      <c r="O5" s="77"/>
      <c r="P5" s="77"/>
      <c r="Q5" s="8"/>
      <c r="R5" s="8"/>
      <c r="S5" s="8"/>
      <c r="T5" s="8"/>
      <c r="U5" s="8"/>
      <c r="V5" s="2"/>
      <c r="W5" s="177"/>
      <c r="X5" s="177"/>
      <c r="Y5" s="177"/>
      <c r="Z5" s="177"/>
      <c r="AA5" s="177"/>
      <c r="AB5" s="177"/>
      <c r="AC5" s="177"/>
      <c r="AD5" s="177"/>
      <c r="AE5" s="176"/>
      <c r="AF5" s="176"/>
      <c r="AG5" s="176"/>
      <c r="AH5" s="176"/>
    </row>
    <row r="6" spans="1:74" ht="26.25" customHeight="1" x14ac:dyDescent="0.15">
      <c r="A6" s="145" t="s">
        <v>4</v>
      </c>
      <c r="B6" s="145"/>
      <c r="C6" s="145"/>
      <c r="D6" s="179" t="str">
        <f>IF(G2="","",CONCATENATE(VLOOKUP(G2,#REF!,2,0)," ",VLOOKUP(G2,#REF!,3,0)))</f>
        <v/>
      </c>
      <c r="E6" s="179"/>
      <c r="F6" s="179"/>
      <c r="G6" s="179"/>
      <c r="H6" s="179"/>
      <c r="I6" s="179"/>
      <c r="J6" s="179"/>
      <c r="K6" s="179"/>
      <c r="L6" s="79"/>
      <c r="M6" s="283" t="s">
        <v>5</v>
      </c>
      <c r="N6" s="283"/>
      <c r="O6" s="283"/>
      <c r="P6" s="179" t="str">
        <f>IF(G2="","",VLOOKUP(G2,#REF!,6,0))</f>
        <v/>
      </c>
      <c r="Q6" s="179"/>
      <c r="R6" s="179"/>
      <c r="S6" s="179"/>
      <c r="T6" s="179"/>
      <c r="U6" s="179"/>
      <c r="V6" s="6"/>
      <c r="W6" s="282"/>
      <c r="X6" s="282"/>
      <c r="Y6" s="282"/>
      <c r="Z6" s="282"/>
      <c r="AA6" s="282"/>
      <c r="AB6" s="282"/>
      <c r="AC6" s="282"/>
      <c r="AD6" s="282"/>
      <c r="AE6" s="145"/>
      <c r="AF6" s="145"/>
      <c r="AG6" s="145"/>
      <c r="AH6" s="145"/>
    </row>
    <row r="7" spans="1:74" ht="3.75" customHeight="1" x14ac:dyDescent="0.15">
      <c r="P7" s="5"/>
    </row>
    <row r="9" spans="1:74" ht="26.25" customHeight="1" x14ac:dyDescent="0.15">
      <c r="A9" s="134" t="s">
        <v>17</v>
      </c>
      <c r="B9" s="135"/>
      <c r="C9" s="135"/>
      <c r="D9" s="135"/>
      <c r="E9" s="135"/>
      <c r="F9" s="135"/>
      <c r="G9" s="135"/>
      <c r="H9" s="136"/>
      <c r="I9" s="135" t="s">
        <v>49</v>
      </c>
      <c r="J9" s="135"/>
      <c r="K9" s="135"/>
      <c r="L9" s="135"/>
      <c r="M9" s="135"/>
      <c r="N9" s="135" t="s">
        <v>89</v>
      </c>
      <c r="O9" s="135"/>
      <c r="P9" s="135" t="s">
        <v>14</v>
      </c>
      <c r="Q9" s="135"/>
      <c r="R9" s="135"/>
      <c r="S9" s="135"/>
      <c r="T9" s="136"/>
      <c r="U9" s="125" t="s">
        <v>15</v>
      </c>
      <c r="V9" s="125"/>
      <c r="W9" s="125"/>
      <c r="X9" s="125"/>
      <c r="Y9" s="134" t="s">
        <v>115</v>
      </c>
      <c r="Z9" s="135"/>
      <c r="AA9" s="135"/>
      <c r="AB9" s="135"/>
      <c r="AC9" s="135"/>
      <c r="AD9" s="135"/>
      <c r="AE9" s="135"/>
      <c r="AF9" s="135"/>
      <c r="AG9" s="135"/>
      <c r="AH9" s="136"/>
      <c r="BB9" s="279" t="s">
        <v>49</v>
      </c>
      <c r="BC9" s="279"/>
      <c r="BD9" s="279" t="s">
        <v>14</v>
      </c>
      <c r="BE9" s="279"/>
      <c r="BF9" s="279" t="s">
        <v>19</v>
      </c>
      <c r="BG9" s="279"/>
      <c r="BH9" s="279" t="s">
        <v>20</v>
      </c>
      <c r="BI9" s="279"/>
      <c r="BJ9" s="279" t="s">
        <v>21</v>
      </c>
      <c r="BK9" s="279"/>
      <c r="BL9" s="176" t="s">
        <v>65</v>
      </c>
      <c r="BM9" s="176"/>
      <c r="BO9" s="2" t="s">
        <v>64</v>
      </c>
    </row>
    <row r="10" spans="1:74" ht="26.25" customHeight="1" x14ac:dyDescent="0.15">
      <c r="A10" s="252"/>
      <c r="B10" s="270"/>
      <c r="C10" s="270"/>
      <c r="D10" s="270"/>
      <c r="E10" s="270"/>
      <c r="F10" s="270"/>
      <c r="G10" s="270"/>
      <c r="H10" s="271"/>
      <c r="I10" s="272"/>
      <c r="J10" s="272"/>
      <c r="K10" s="80" t="s">
        <v>90</v>
      </c>
      <c r="L10" s="273"/>
      <c r="M10" s="273"/>
      <c r="N10" s="274" t="s">
        <v>91</v>
      </c>
      <c r="O10" s="274"/>
      <c r="P10" s="272"/>
      <c r="Q10" s="272"/>
      <c r="R10" s="80" t="s">
        <v>90</v>
      </c>
      <c r="S10" s="273"/>
      <c r="T10" s="275"/>
      <c r="U10" s="265">
        <f>BL10</f>
        <v>0</v>
      </c>
      <c r="V10" s="266"/>
      <c r="W10" s="266"/>
      <c r="X10" s="266"/>
      <c r="Y10" s="276"/>
      <c r="Z10" s="277"/>
      <c r="AA10" s="277"/>
      <c r="AB10" s="277"/>
      <c r="AC10" s="277"/>
      <c r="AD10" s="277"/>
      <c r="AE10" s="277"/>
      <c r="AF10" s="277"/>
      <c r="AG10" s="277"/>
      <c r="AH10" s="278"/>
      <c r="BB10" s="264" t="str">
        <f>IF(I10="","0",CONCATENATE(I10,":",L10))</f>
        <v>0</v>
      </c>
      <c r="BC10" s="264"/>
      <c r="BD10" s="264" t="str">
        <f>IF(P10="","0",CONCATENATE(P10,":",S10))</f>
        <v>0</v>
      </c>
      <c r="BE10" s="264"/>
      <c r="BF10" s="250" t="str">
        <f>IF(I10&lt;17,IF(I10&lt;8,IF(P10&lt;8,"0:00",IF(P10&lt;17,BD10-$BQ$10,$BS$10-$BQ$10)),IF(P10&lt;17,BD10-BB10,$BS$10-BB10)),"0:00")</f>
        <v>0:00</v>
      </c>
      <c r="BG10" s="250"/>
      <c r="BH10" s="250">
        <f>BL10-BF10-BJ10</f>
        <v>0</v>
      </c>
      <c r="BI10" s="250"/>
      <c r="BJ10" s="250">
        <f>IF(I10&lt;5,IF(P10&lt;5,BD10-BB10,$BO$10-BB10),IF(I10&gt;=22,BD10-BB10,IF(P10&gt;=22,BD10-$BU$10,"0:00")))</f>
        <v>0</v>
      </c>
      <c r="BK10" s="250"/>
      <c r="BL10" s="250">
        <f>BD10-BB10</f>
        <v>0</v>
      </c>
      <c r="BM10" s="250"/>
      <c r="BO10" s="251">
        <v>0.20833333333333334</v>
      </c>
      <c r="BP10" s="176"/>
      <c r="BQ10" s="251">
        <v>0.33333333333333331</v>
      </c>
      <c r="BR10" s="176"/>
      <c r="BS10" s="251">
        <v>0.70833333333333337</v>
      </c>
      <c r="BT10" s="176"/>
      <c r="BU10" s="251">
        <v>0.91666666666666663</v>
      </c>
      <c r="BV10" s="176"/>
    </row>
    <row r="11" spans="1:74" ht="26.25" customHeight="1" x14ac:dyDescent="0.15">
      <c r="A11" s="252"/>
      <c r="B11" s="270"/>
      <c r="C11" s="270"/>
      <c r="D11" s="270"/>
      <c r="E11" s="270"/>
      <c r="F11" s="270"/>
      <c r="G11" s="270"/>
      <c r="H11" s="271"/>
      <c r="I11" s="272"/>
      <c r="J11" s="272"/>
      <c r="K11" s="80" t="s">
        <v>92</v>
      </c>
      <c r="L11" s="273"/>
      <c r="M11" s="273"/>
      <c r="N11" s="274" t="s">
        <v>93</v>
      </c>
      <c r="O11" s="274"/>
      <c r="P11" s="272"/>
      <c r="Q11" s="272"/>
      <c r="R11" s="80" t="s">
        <v>92</v>
      </c>
      <c r="S11" s="273"/>
      <c r="T11" s="275"/>
      <c r="U11" s="265">
        <f t="shared" ref="U11:U28" si="0">BL11</f>
        <v>0</v>
      </c>
      <c r="V11" s="266"/>
      <c r="W11" s="266"/>
      <c r="X11" s="266"/>
      <c r="Y11" s="267"/>
      <c r="Z11" s="268"/>
      <c r="AA11" s="268"/>
      <c r="AB11" s="268"/>
      <c r="AC11" s="268"/>
      <c r="AD11" s="268"/>
      <c r="AE11" s="268"/>
      <c r="AF11" s="268"/>
      <c r="AG11" s="268"/>
      <c r="AH11" s="269"/>
      <c r="BB11" s="264" t="str">
        <f t="shared" ref="BB11:BB28" si="1">IF(I11="","0",CONCATENATE(I11,":",L11))</f>
        <v>0</v>
      </c>
      <c r="BC11" s="264"/>
      <c r="BD11" s="264" t="str">
        <f t="shared" ref="BD11:BD28" si="2">IF(P11="","0",CONCATENATE(P11,":",S11))</f>
        <v>0</v>
      </c>
      <c r="BE11" s="264"/>
      <c r="BF11" s="250" t="str">
        <f t="shared" ref="BF11:BF28" si="3">IF(I11&lt;17,IF(I11&lt;8,IF(P11&lt;8,"0:00",IF(P11&lt;17,BD11-$BQ$10,$BS$10-$BQ$10)),IF(P11&lt;17,BD11-BB11,$BS$10-BB11)),"0:00")</f>
        <v>0:00</v>
      </c>
      <c r="BG11" s="250"/>
      <c r="BH11" s="250">
        <f t="shared" ref="BH11:BH28" si="4">BL11-BF11-BJ11</f>
        <v>0</v>
      </c>
      <c r="BI11" s="250"/>
      <c r="BJ11" s="250">
        <f t="shared" ref="BJ11:BJ28" si="5">IF(I11&lt;5,IF(P11&lt;5,BD11-BB11,$BO$10-BB11),IF(I11&gt;=22,BD11-BB11,IF(P11&gt;=22,BD11-$BU$10,"0:00")))</f>
        <v>0</v>
      </c>
      <c r="BK11" s="250"/>
      <c r="BL11" s="250">
        <f t="shared" ref="BL11:BL28" si="6">BD11-BB11</f>
        <v>0</v>
      </c>
      <c r="BM11" s="250"/>
      <c r="BO11" s="251"/>
      <c r="BP11" s="176"/>
      <c r="BQ11" s="251"/>
      <c r="BR11" s="176"/>
      <c r="BS11" s="251"/>
      <c r="BT11" s="176"/>
      <c r="BU11" s="251"/>
      <c r="BV11" s="176"/>
    </row>
    <row r="12" spans="1:74" ht="26.25" customHeight="1" x14ac:dyDescent="0.15">
      <c r="A12" s="252"/>
      <c r="B12" s="270"/>
      <c r="C12" s="270"/>
      <c r="D12" s="270"/>
      <c r="E12" s="270"/>
      <c r="F12" s="270"/>
      <c r="G12" s="270"/>
      <c r="H12" s="271"/>
      <c r="I12" s="272"/>
      <c r="J12" s="272"/>
      <c r="K12" s="80" t="s">
        <v>92</v>
      </c>
      <c r="L12" s="273"/>
      <c r="M12" s="273"/>
      <c r="N12" s="274" t="s">
        <v>93</v>
      </c>
      <c r="O12" s="274"/>
      <c r="P12" s="272"/>
      <c r="Q12" s="272"/>
      <c r="R12" s="80" t="s">
        <v>92</v>
      </c>
      <c r="S12" s="273"/>
      <c r="T12" s="275"/>
      <c r="U12" s="265">
        <f t="shared" si="0"/>
        <v>0</v>
      </c>
      <c r="V12" s="266"/>
      <c r="W12" s="266"/>
      <c r="X12" s="266"/>
      <c r="Y12" s="267"/>
      <c r="Z12" s="268"/>
      <c r="AA12" s="268"/>
      <c r="AB12" s="268"/>
      <c r="AC12" s="268"/>
      <c r="AD12" s="268"/>
      <c r="AE12" s="268"/>
      <c r="AF12" s="268"/>
      <c r="AG12" s="268"/>
      <c r="AH12" s="269"/>
      <c r="BB12" s="264" t="str">
        <f t="shared" si="1"/>
        <v>0</v>
      </c>
      <c r="BC12" s="264"/>
      <c r="BD12" s="264" t="str">
        <f t="shared" si="2"/>
        <v>0</v>
      </c>
      <c r="BE12" s="264"/>
      <c r="BF12" s="250" t="str">
        <f t="shared" si="3"/>
        <v>0:00</v>
      </c>
      <c r="BG12" s="250"/>
      <c r="BH12" s="250">
        <f t="shared" si="4"/>
        <v>0</v>
      </c>
      <c r="BI12" s="250"/>
      <c r="BJ12" s="250">
        <f t="shared" si="5"/>
        <v>0</v>
      </c>
      <c r="BK12" s="250"/>
      <c r="BL12" s="250">
        <f t="shared" si="6"/>
        <v>0</v>
      </c>
      <c r="BM12" s="250"/>
      <c r="BO12" s="251"/>
      <c r="BP12" s="176"/>
      <c r="BQ12" s="251"/>
      <c r="BR12" s="176"/>
      <c r="BS12" s="251"/>
      <c r="BT12" s="176"/>
      <c r="BU12" s="251"/>
      <c r="BV12" s="176"/>
    </row>
    <row r="13" spans="1:74" ht="26.25" customHeight="1" x14ac:dyDescent="0.15">
      <c r="A13" s="252"/>
      <c r="B13" s="270"/>
      <c r="C13" s="270"/>
      <c r="D13" s="270"/>
      <c r="E13" s="270"/>
      <c r="F13" s="270"/>
      <c r="G13" s="270"/>
      <c r="H13" s="271"/>
      <c r="I13" s="272"/>
      <c r="J13" s="272"/>
      <c r="K13" s="80" t="s">
        <v>94</v>
      </c>
      <c r="L13" s="273"/>
      <c r="M13" s="273"/>
      <c r="N13" s="274" t="s">
        <v>95</v>
      </c>
      <c r="O13" s="274"/>
      <c r="P13" s="272"/>
      <c r="Q13" s="272"/>
      <c r="R13" s="80" t="s">
        <v>94</v>
      </c>
      <c r="S13" s="273"/>
      <c r="T13" s="275"/>
      <c r="U13" s="265">
        <f t="shared" si="0"/>
        <v>0</v>
      </c>
      <c r="V13" s="266"/>
      <c r="W13" s="266"/>
      <c r="X13" s="266"/>
      <c r="Y13" s="267"/>
      <c r="Z13" s="268"/>
      <c r="AA13" s="268"/>
      <c r="AB13" s="268"/>
      <c r="AC13" s="268"/>
      <c r="AD13" s="268"/>
      <c r="AE13" s="268"/>
      <c r="AF13" s="268"/>
      <c r="AG13" s="268"/>
      <c r="AH13" s="269"/>
      <c r="BB13" s="264" t="str">
        <f t="shared" si="1"/>
        <v>0</v>
      </c>
      <c r="BC13" s="264"/>
      <c r="BD13" s="264" t="str">
        <f t="shared" si="2"/>
        <v>0</v>
      </c>
      <c r="BE13" s="264"/>
      <c r="BF13" s="250" t="str">
        <f t="shared" si="3"/>
        <v>0:00</v>
      </c>
      <c r="BG13" s="250"/>
      <c r="BH13" s="250">
        <f t="shared" si="4"/>
        <v>0</v>
      </c>
      <c r="BI13" s="250"/>
      <c r="BJ13" s="250">
        <f t="shared" si="5"/>
        <v>0</v>
      </c>
      <c r="BK13" s="250"/>
      <c r="BL13" s="250">
        <f t="shared" si="6"/>
        <v>0</v>
      </c>
      <c r="BM13" s="250"/>
      <c r="BO13" s="251"/>
      <c r="BP13" s="176"/>
      <c r="BQ13" s="251"/>
      <c r="BR13" s="176"/>
      <c r="BS13" s="251"/>
      <c r="BT13" s="176"/>
      <c r="BU13" s="251"/>
      <c r="BV13" s="176"/>
    </row>
    <row r="14" spans="1:74" ht="26.25" customHeight="1" x14ac:dyDescent="0.15">
      <c r="A14" s="252"/>
      <c r="B14" s="270"/>
      <c r="C14" s="270"/>
      <c r="D14" s="270"/>
      <c r="E14" s="270"/>
      <c r="F14" s="270"/>
      <c r="G14" s="270"/>
      <c r="H14" s="271"/>
      <c r="I14" s="272"/>
      <c r="J14" s="272"/>
      <c r="K14" s="80" t="s">
        <v>94</v>
      </c>
      <c r="L14" s="273"/>
      <c r="M14" s="273"/>
      <c r="N14" s="274" t="s">
        <v>95</v>
      </c>
      <c r="O14" s="274"/>
      <c r="P14" s="272"/>
      <c r="Q14" s="272"/>
      <c r="R14" s="80" t="s">
        <v>94</v>
      </c>
      <c r="S14" s="273"/>
      <c r="T14" s="275"/>
      <c r="U14" s="265">
        <f t="shared" si="0"/>
        <v>0</v>
      </c>
      <c r="V14" s="266"/>
      <c r="W14" s="266"/>
      <c r="X14" s="266"/>
      <c r="Y14" s="267"/>
      <c r="Z14" s="268"/>
      <c r="AA14" s="268"/>
      <c r="AB14" s="268"/>
      <c r="AC14" s="268"/>
      <c r="AD14" s="268"/>
      <c r="AE14" s="268"/>
      <c r="AF14" s="268"/>
      <c r="AG14" s="268"/>
      <c r="AH14" s="269"/>
      <c r="BB14" s="264" t="str">
        <f t="shared" si="1"/>
        <v>0</v>
      </c>
      <c r="BC14" s="264"/>
      <c r="BD14" s="264" t="str">
        <f t="shared" si="2"/>
        <v>0</v>
      </c>
      <c r="BE14" s="264"/>
      <c r="BF14" s="250" t="str">
        <f t="shared" si="3"/>
        <v>0:00</v>
      </c>
      <c r="BG14" s="250"/>
      <c r="BH14" s="250">
        <f t="shared" si="4"/>
        <v>0</v>
      </c>
      <c r="BI14" s="250"/>
      <c r="BJ14" s="250">
        <f t="shared" si="5"/>
        <v>0</v>
      </c>
      <c r="BK14" s="250"/>
      <c r="BL14" s="250">
        <f t="shared" si="6"/>
        <v>0</v>
      </c>
      <c r="BM14" s="250"/>
      <c r="BO14" s="251"/>
      <c r="BP14" s="176"/>
      <c r="BQ14" s="251"/>
      <c r="BR14" s="176"/>
      <c r="BS14" s="251"/>
      <c r="BT14" s="176"/>
      <c r="BU14" s="251"/>
      <c r="BV14" s="176"/>
    </row>
    <row r="15" spans="1:74" ht="26.25" customHeight="1" x14ac:dyDescent="0.15">
      <c r="A15" s="252"/>
      <c r="B15" s="270"/>
      <c r="C15" s="270"/>
      <c r="D15" s="270"/>
      <c r="E15" s="270"/>
      <c r="F15" s="270"/>
      <c r="G15" s="270"/>
      <c r="H15" s="271"/>
      <c r="I15" s="272"/>
      <c r="J15" s="272"/>
      <c r="K15" s="80" t="s">
        <v>96</v>
      </c>
      <c r="L15" s="273"/>
      <c r="M15" s="273"/>
      <c r="N15" s="274" t="s">
        <v>97</v>
      </c>
      <c r="O15" s="274"/>
      <c r="P15" s="272"/>
      <c r="Q15" s="272"/>
      <c r="R15" s="80" t="s">
        <v>96</v>
      </c>
      <c r="S15" s="273"/>
      <c r="T15" s="275"/>
      <c r="U15" s="265">
        <f t="shared" si="0"/>
        <v>0</v>
      </c>
      <c r="V15" s="266"/>
      <c r="W15" s="266"/>
      <c r="X15" s="266"/>
      <c r="Y15" s="267"/>
      <c r="Z15" s="268"/>
      <c r="AA15" s="268"/>
      <c r="AB15" s="268"/>
      <c r="AC15" s="268"/>
      <c r="AD15" s="268"/>
      <c r="AE15" s="268"/>
      <c r="AF15" s="268"/>
      <c r="AG15" s="268"/>
      <c r="AH15" s="269"/>
      <c r="BB15" s="264" t="str">
        <f t="shared" si="1"/>
        <v>0</v>
      </c>
      <c r="BC15" s="264"/>
      <c r="BD15" s="264" t="str">
        <f t="shared" si="2"/>
        <v>0</v>
      </c>
      <c r="BE15" s="264"/>
      <c r="BF15" s="250" t="str">
        <f t="shared" si="3"/>
        <v>0:00</v>
      </c>
      <c r="BG15" s="250"/>
      <c r="BH15" s="250">
        <f t="shared" si="4"/>
        <v>0</v>
      </c>
      <c r="BI15" s="250"/>
      <c r="BJ15" s="250">
        <f t="shared" si="5"/>
        <v>0</v>
      </c>
      <c r="BK15" s="250"/>
      <c r="BL15" s="250">
        <f t="shared" si="6"/>
        <v>0</v>
      </c>
      <c r="BM15" s="250"/>
      <c r="BO15" s="251"/>
      <c r="BP15" s="176"/>
      <c r="BQ15" s="251"/>
      <c r="BR15" s="176"/>
      <c r="BS15" s="251"/>
      <c r="BT15" s="176"/>
      <c r="BU15" s="251"/>
      <c r="BV15" s="176"/>
    </row>
    <row r="16" spans="1:74" ht="26.25" customHeight="1" x14ac:dyDescent="0.15">
      <c r="A16" s="252"/>
      <c r="B16" s="270"/>
      <c r="C16" s="270"/>
      <c r="D16" s="270"/>
      <c r="E16" s="270"/>
      <c r="F16" s="270"/>
      <c r="G16" s="270"/>
      <c r="H16" s="271"/>
      <c r="I16" s="272"/>
      <c r="J16" s="272"/>
      <c r="K16" s="80" t="s">
        <v>98</v>
      </c>
      <c r="L16" s="273"/>
      <c r="M16" s="273"/>
      <c r="N16" s="274" t="s">
        <v>99</v>
      </c>
      <c r="O16" s="274"/>
      <c r="P16" s="272"/>
      <c r="Q16" s="272"/>
      <c r="R16" s="80" t="s">
        <v>98</v>
      </c>
      <c r="S16" s="273"/>
      <c r="T16" s="275"/>
      <c r="U16" s="265">
        <f t="shared" si="0"/>
        <v>0</v>
      </c>
      <c r="V16" s="266"/>
      <c r="W16" s="266"/>
      <c r="X16" s="266"/>
      <c r="Y16" s="267"/>
      <c r="Z16" s="268"/>
      <c r="AA16" s="268"/>
      <c r="AB16" s="268"/>
      <c r="AC16" s="268"/>
      <c r="AD16" s="268"/>
      <c r="AE16" s="268"/>
      <c r="AF16" s="268"/>
      <c r="AG16" s="268"/>
      <c r="AH16" s="269"/>
      <c r="BB16" s="264" t="str">
        <f t="shared" si="1"/>
        <v>0</v>
      </c>
      <c r="BC16" s="264"/>
      <c r="BD16" s="264" t="str">
        <f t="shared" si="2"/>
        <v>0</v>
      </c>
      <c r="BE16" s="264"/>
      <c r="BF16" s="250" t="str">
        <f t="shared" si="3"/>
        <v>0:00</v>
      </c>
      <c r="BG16" s="250"/>
      <c r="BH16" s="250">
        <f t="shared" si="4"/>
        <v>0</v>
      </c>
      <c r="BI16" s="250"/>
      <c r="BJ16" s="250">
        <f t="shared" si="5"/>
        <v>0</v>
      </c>
      <c r="BK16" s="250"/>
      <c r="BL16" s="250">
        <f t="shared" si="6"/>
        <v>0</v>
      </c>
      <c r="BM16" s="250"/>
      <c r="BO16" s="251"/>
      <c r="BP16" s="176"/>
      <c r="BQ16" s="251"/>
      <c r="BR16" s="176"/>
      <c r="BS16" s="251"/>
      <c r="BT16" s="176"/>
      <c r="BU16" s="251"/>
      <c r="BV16" s="176"/>
    </row>
    <row r="17" spans="1:74" ht="26.25" customHeight="1" x14ac:dyDescent="0.15">
      <c r="A17" s="252"/>
      <c r="B17" s="270"/>
      <c r="C17" s="270"/>
      <c r="D17" s="270"/>
      <c r="E17" s="270"/>
      <c r="F17" s="270"/>
      <c r="G17" s="270"/>
      <c r="H17" s="271"/>
      <c r="I17" s="272"/>
      <c r="J17" s="272"/>
      <c r="K17" s="80" t="s">
        <v>98</v>
      </c>
      <c r="L17" s="273"/>
      <c r="M17" s="273"/>
      <c r="N17" s="274" t="s">
        <v>99</v>
      </c>
      <c r="O17" s="274"/>
      <c r="P17" s="272"/>
      <c r="Q17" s="272"/>
      <c r="R17" s="80" t="s">
        <v>98</v>
      </c>
      <c r="S17" s="273"/>
      <c r="T17" s="275"/>
      <c r="U17" s="265">
        <f t="shared" si="0"/>
        <v>0</v>
      </c>
      <c r="V17" s="266"/>
      <c r="W17" s="266"/>
      <c r="X17" s="266"/>
      <c r="Y17" s="267"/>
      <c r="Z17" s="268"/>
      <c r="AA17" s="268"/>
      <c r="AB17" s="268"/>
      <c r="AC17" s="268"/>
      <c r="AD17" s="268"/>
      <c r="AE17" s="268"/>
      <c r="AF17" s="268"/>
      <c r="AG17" s="268"/>
      <c r="AH17" s="269"/>
      <c r="BB17" s="264" t="str">
        <f t="shared" si="1"/>
        <v>0</v>
      </c>
      <c r="BC17" s="264"/>
      <c r="BD17" s="264" t="str">
        <f t="shared" si="2"/>
        <v>0</v>
      </c>
      <c r="BE17" s="264"/>
      <c r="BF17" s="250" t="str">
        <f t="shared" si="3"/>
        <v>0:00</v>
      </c>
      <c r="BG17" s="250"/>
      <c r="BH17" s="250">
        <f t="shared" si="4"/>
        <v>0</v>
      </c>
      <c r="BI17" s="250"/>
      <c r="BJ17" s="250">
        <f t="shared" si="5"/>
        <v>0</v>
      </c>
      <c r="BK17" s="250"/>
      <c r="BL17" s="250">
        <f t="shared" si="6"/>
        <v>0</v>
      </c>
      <c r="BM17" s="250"/>
      <c r="BO17" s="251"/>
      <c r="BP17" s="176"/>
      <c r="BQ17" s="251"/>
      <c r="BR17" s="176"/>
      <c r="BS17" s="251"/>
      <c r="BT17" s="176"/>
      <c r="BU17" s="251"/>
      <c r="BV17" s="176"/>
    </row>
    <row r="18" spans="1:74" ht="26.25" customHeight="1" x14ac:dyDescent="0.15">
      <c r="A18" s="252"/>
      <c r="B18" s="270"/>
      <c r="C18" s="270"/>
      <c r="D18" s="270"/>
      <c r="E18" s="270"/>
      <c r="F18" s="270"/>
      <c r="G18" s="270"/>
      <c r="H18" s="271"/>
      <c r="I18" s="272"/>
      <c r="J18" s="272"/>
      <c r="K18" s="80" t="s">
        <v>92</v>
      </c>
      <c r="L18" s="273"/>
      <c r="M18" s="273"/>
      <c r="N18" s="274" t="s">
        <v>93</v>
      </c>
      <c r="O18" s="274"/>
      <c r="P18" s="272"/>
      <c r="Q18" s="272"/>
      <c r="R18" s="80" t="s">
        <v>92</v>
      </c>
      <c r="S18" s="273"/>
      <c r="T18" s="275"/>
      <c r="U18" s="265">
        <f t="shared" si="0"/>
        <v>0</v>
      </c>
      <c r="V18" s="266"/>
      <c r="W18" s="266"/>
      <c r="X18" s="266"/>
      <c r="Y18" s="267"/>
      <c r="Z18" s="268"/>
      <c r="AA18" s="268"/>
      <c r="AB18" s="268"/>
      <c r="AC18" s="268"/>
      <c r="AD18" s="268"/>
      <c r="AE18" s="268"/>
      <c r="AF18" s="268"/>
      <c r="AG18" s="268"/>
      <c r="AH18" s="269"/>
      <c r="BB18" s="264" t="str">
        <f t="shared" si="1"/>
        <v>0</v>
      </c>
      <c r="BC18" s="264"/>
      <c r="BD18" s="264" t="str">
        <f t="shared" si="2"/>
        <v>0</v>
      </c>
      <c r="BE18" s="264"/>
      <c r="BF18" s="250" t="str">
        <f t="shared" si="3"/>
        <v>0:00</v>
      </c>
      <c r="BG18" s="250"/>
      <c r="BH18" s="250">
        <f t="shared" si="4"/>
        <v>0</v>
      </c>
      <c r="BI18" s="250"/>
      <c r="BJ18" s="250">
        <f t="shared" si="5"/>
        <v>0</v>
      </c>
      <c r="BK18" s="250"/>
      <c r="BL18" s="250">
        <f t="shared" si="6"/>
        <v>0</v>
      </c>
      <c r="BM18" s="250"/>
      <c r="BO18" s="251"/>
      <c r="BP18" s="176"/>
      <c r="BQ18" s="251"/>
      <c r="BR18" s="176"/>
      <c r="BS18" s="251"/>
      <c r="BT18" s="176"/>
      <c r="BU18" s="251"/>
      <c r="BV18" s="176"/>
    </row>
    <row r="19" spans="1:74" ht="26.25" customHeight="1" x14ac:dyDescent="0.15">
      <c r="A19" s="252"/>
      <c r="B19" s="270"/>
      <c r="C19" s="270"/>
      <c r="D19" s="270"/>
      <c r="E19" s="270"/>
      <c r="F19" s="270"/>
      <c r="G19" s="270"/>
      <c r="H19" s="271"/>
      <c r="I19" s="272"/>
      <c r="J19" s="272"/>
      <c r="K19" s="80" t="s">
        <v>92</v>
      </c>
      <c r="L19" s="273"/>
      <c r="M19" s="273"/>
      <c r="N19" s="274" t="s">
        <v>93</v>
      </c>
      <c r="O19" s="274"/>
      <c r="P19" s="272"/>
      <c r="Q19" s="272"/>
      <c r="R19" s="80" t="s">
        <v>92</v>
      </c>
      <c r="S19" s="273"/>
      <c r="T19" s="275"/>
      <c r="U19" s="265">
        <f t="shared" si="0"/>
        <v>0</v>
      </c>
      <c r="V19" s="266"/>
      <c r="W19" s="266"/>
      <c r="X19" s="266"/>
      <c r="Y19" s="267"/>
      <c r="Z19" s="268"/>
      <c r="AA19" s="268"/>
      <c r="AB19" s="268"/>
      <c r="AC19" s="268"/>
      <c r="AD19" s="268"/>
      <c r="AE19" s="268"/>
      <c r="AF19" s="268"/>
      <c r="AG19" s="268"/>
      <c r="AH19" s="269"/>
      <c r="BB19" s="264" t="str">
        <f t="shared" si="1"/>
        <v>0</v>
      </c>
      <c r="BC19" s="264"/>
      <c r="BD19" s="264" t="str">
        <f t="shared" si="2"/>
        <v>0</v>
      </c>
      <c r="BE19" s="264"/>
      <c r="BF19" s="250" t="str">
        <f t="shared" si="3"/>
        <v>0:00</v>
      </c>
      <c r="BG19" s="250"/>
      <c r="BH19" s="250">
        <f t="shared" si="4"/>
        <v>0</v>
      </c>
      <c r="BI19" s="250"/>
      <c r="BJ19" s="250">
        <f t="shared" si="5"/>
        <v>0</v>
      </c>
      <c r="BK19" s="250"/>
      <c r="BL19" s="250">
        <f t="shared" si="6"/>
        <v>0</v>
      </c>
      <c r="BM19" s="250"/>
      <c r="BO19" s="251"/>
      <c r="BP19" s="176"/>
      <c r="BQ19" s="251"/>
      <c r="BR19" s="176"/>
      <c r="BS19" s="251"/>
      <c r="BT19" s="176"/>
      <c r="BU19" s="251"/>
      <c r="BV19" s="176"/>
    </row>
    <row r="20" spans="1:74" ht="26.25" customHeight="1" x14ac:dyDescent="0.15">
      <c r="A20" s="252"/>
      <c r="B20" s="270"/>
      <c r="C20" s="270"/>
      <c r="D20" s="270"/>
      <c r="E20" s="270"/>
      <c r="F20" s="270"/>
      <c r="G20" s="270"/>
      <c r="H20" s="271"/>
      <c r="I20" s="272"/>
      <c r="J20" s="272"/>
      <c r="K20" s="80" t="s">
        <v>92</v>
      </c>
      <c r="L20" s="273"/>
      <c r="M20" s="273"/>
      <c r="N20" s="274" t="s">
        <v>93</v>
      </c>
      <c r="O20" s="274"/>
      <c r="P20" s="272"/>
      <c r="Q20" s="272"/>
      <c r="R20" s="80" t="s">
        <v>92</v>
      </c>
      <c r="S20" s="273"/>
      <c r="T20" s="275"/>
      <c r="U20" s="265">
        <f t="shared" si="0"/>
        <v>0</v>
      </c>
      <c r="V20" s="266"/>
      <c r="W20" s="266"/>
      <c r="X20" s="266"/>
      <c r="Y20" s="267"/>
      <c r="Z20" s="268"/>
      <c r="AA20" s="268"/>
      <c r="AB20" s="268"/>
      <c r="AC20" s="268"/>
      <c r="AD20" s="268"/>
      <c r="AE20" s="268"/>
      <c r="AF20" s="268"/>
      <c r="AG20" s="268"/>
      <c r="AH20" s="269"/>
      <c r="BB20" s="264" t="str">
        <f t="shared" si="1"/>
        <v>0</v>
      </c>
      <c r="BC20" s="264"/>
      <c r="BD20" s="264" t="str">
        <f t="shared" si="2"/>
        <v>0</v>
      </c>
      <c r="BE20" s="264"/>
      <c r="BF20" s="250" t="str">
        <f t="shared" si="3"/>
        <v>0:00</v>
      </c>
      <c r="BG20" s="250"/>
      <c r="BH20" s="250">
        <f t="shared" si="4"/>
        <v>0</v>
      </c>
      <c r="BI20" s="250"/>
      <c r="BJ20" s="250">
        <f t="shared" si="5"/>
        <v>0</v>
      </c>
      <c r="BK20" s="250"/>
      <c r="BL20" s="250">
        <f t="shared" si="6"/>
        <v>0</v>
      </c>
      <c r="BM20" s="250"/>
      <c r="BO20" s="251"/>
      <c r="BP20" s="176"/>
      <c r="BQ20" s="251"/>
      <c r="BR20" s="176"/>
      <c r="BS20" s="251"/>
      <c r="BT20" s="176"/>
      <c r="BU20" s="251"/>
      <c r="BV20" s="176"/>
    </row>
    <row r="21" spans="1:74" ht="26.25" customHeight="1" x14ac:dyDescent="0.15">
      <c r="A21" s="252"/>
      <c r="B21" s="270"/>
      <c r="C21" s="270"/>
      <c r="D21" s="270"/>
      <c r="E21" s="270"/>
      <c r="F21" s="270"/>
      <c r="G21" s="270"/>
      <c r="H21" s="271"/>
      <c r="I21" s="272"/>
      <c r="J21" s="272"/>
      <c r="K21" s="80" t="s">
        <v>92</v>
      </c>
      <c r="L21" s="273"/>
      <c r="M21" s="273"/>
      <c r="N21" s="274" t="s">
        <v>93</v>
      </c>
      <c r="O21" s="274"/>
      <c r="P21" s="272"/>
      <c r="Q21" s="272"/>
      <c r="R21" s="80" t="s">
        <v>92</v>
      </c>
      <c r="S21" s="273"/>
      <c r="T21" s="275"/>
      <c r="U21" s="265">
        <f t="shared" si="0"/>
        <v>0</v>
      </c>
      <c r="V21" s="266"/>
      <c r="W21" s="266"/>
      <c r="X21" s="266"/>
      <c r="Y21" s="267"/>
      <c r="Z21" s="268"/>
      <c r="AA21" s="268"/>
      <c r="AB21" s="268"/>
      <c r="AC21" s="268"/>
      <c r="AD21" s="268"/>
      <c r="AE21" s="268"/>
      <c r="AF21" s="268"/>
      <c r="AG21" s="268"/>
      <c r="AH21" s="269"/>
      <c r="BB21" s="264" t="str">
        <f t="shared" si="1"/>
        <v>0</v>
      </c>
      <c r="BC21" s="264"/>
      <c r="BD21" s="264" t="str">
        <f t="shared" si="2"/>
        <v>0</v>
      </c>
      <c r="BE21" s="264"/>
      <c r="BF21" s="250" t="str">
        <f t="shared" si="3"/>
        <v>0:00</v>
      </c>
      <c r="BG21" s="250"/>
      <c r="BH21" s="250">
        <f t="shared" si="4"/>
        <v>0</v>
      </c>
      <c r="BI21" s="250"/>
      <c r="BJ21" s="250">
        <f t="shared" si="5"/>
        <v>0</v>
      </c>
      <c r="BK21" s="250"/>
      <c r="BL21" s="250">
        <f t="shared" si="6"/>
        <v>0</v>
      </c>
      <c r="BM21" s="250"/>
      <c r="BO21" s="251"/>
      <c r="BP21" s="176"/>
      <c r="BQ21" s="251"/>
      <c r="BR21" s="176"/>
      <c r="BS21" s="251"/>
      <c r="BT21" s="176"/>
      <c r="BU21" s="251"/>
      <c r="BV21" s="176"/>
    </row>
    <row r="22" spans="1:74" ht="26.25" customHeight="1" x14ac:dyDescent="0.15">
      <c r="A22" s="252"/>
      <c r="B22" s="270"/>
      <c r="C22" s="270"/>
      <c r="D22" s="270"/>
      <c r="E22" s="270"/>
      <c r="F22" s="270"/>
      <c r="G22" s="270"/>
      <c r="H22" s="271"/>
      <c r="I22" s="272"/>
      <c r="J22" s="272"/>
      <c r="K22" s="80" t="s">
        <v>92</v>
      </c>
      <c r="L22" s="273"/>
      <c r="M22" s="273"/>
      <c r="N22" s="274" t="s">
        <v>93</v>
      </c>
      <c r="O22" s="274"/>
      <c r="P22" s="272"/>
      <c r="Q22" s="272"/>
      <c r="R22" s="80" t="s">
        <v>92</v>
      </c>
      <c r="S22" s="273"/>
      <c r="T22" s="275"/>
      <c r="U22" s="265">
        <f t="shared" si="0"/>
        <v>0</v>
      </c>
      <c r="V22" s="266"/>
      <c r="W22" s="266"/>
      <c r="X22" s="266"/>
      <c r="Y22" s="267"/>
      <c r="Z22" s="268"/>
      <c r="AA22" s="268"/>
      <c r="AB22" s="268"/>
      <c r="AC22" s="268"/>
      <c r="AD22" s="268"/>
      <c r="AE22" s="268"/>
      <c r="AF22" s="268"/>
      <c r="AG22" s="268"/>
      <c r="AH22" s="269"/>
      <c r="BB22" s="264" t="str">
        <f t="shared" si="1"/>
        <v>0</v>
      </c>
      <c r="BC22" s="264"/>
      <c r="BD22" s="264" t="str">
        <f t="shared" si="2"/>
        <v>0</v>
      </c>
      <c r="BE22" s="264"/>
      <c r="BF22" s="250" t="str">
        <f t="shared" si="3"/>
        <v>0:00</v>
      </c>
      <c r="BG22" s="250"/>
      <c r="BH22" s="250">
        <f t="shared" si="4"/>
        <v>0</v>
      </c>
      <c r="BI22" s="250"/>
      <c r="BJ22" s="250">
        <f t="shared" si="5"/>
        <v>0</v>
      </c>
      <c r="BK22" s="250"/>
      <c r="BL22" s="250">
        <f t="shared" si="6"/>
        <v>0</v>
      </c>
      <c r="BM22" s="250"/>
      <c r="BO22" s="251"/>
      <c r="BP22" s="176"/>
      <c r="BQ22" s="251"/>
      <c r="BR22" s="176"/>
      <c r="BS22" s="251"/>
      <c r="BT22" s="176"/>
      <c r="BU22" s="251"/>
      <c r="BV22" s="176"/>
    </row>
    <row r="23" spans="1:74" ht="26.25" customHeight="1" x14ac:dyDescent="0.15">
      <c r="A23" s="252"/>
      <c r="B23" s="270"/>
      <c r="C23" s="270"/>
      <c r="D23" s="270"/>
      <c r="E23" s="270"/>
      <c r="F23" s="270"/>
      <c r="G23" s="270"/>
      <c r="H23" s="271"/>
      <c r="I23" s="272"/>
      <c r="J23" s="272"/>
      <c r="K23" s="80" t="s">
        <v>92</v>
      </c>
      <c r="L23" s="273"/>
      <c r="M23" s="273"/>
      <c r="N23" s="274" t="s">
        <v>93</v>
      </c>
      <c r="O23" s="274"/>
      <c r="P23" s="272"/>
      <c r="Q23" s="272"/>
      <c r="R23" s="80" t="s">
        <v>92</v>
      </c>
      <c r="S23" s="273"/>
      <c r="T23" s="275"/>
      <c r="U23" s="265">
        <f t="shared" si="0"/>
        <v>0</v>
      </c>
      <c r="V23" s="266"/>
      <c r="W23" s="266"/>
      <c r="X23" s="266"/>
      <c r="Y23" s="267"/>
      <c r="Z23" s="268"/>
      <c r="AA23" s="268"/>
      <c r="AB23" s="268"/>
      <c r="AC23" s="268"/>
      <c r="AD23" s="268"/>
      <c r="AE23" s="268"/>
      <c r="AF23" s="268"/>
      <c r="AG23" s="268"/>
      <c r="AH23" s="269"/>
      <c r="BB23" s="264" t="str">
        <f t="shared" si="1"/>
        <v>0</v>
      </c>
      <c r="BC23" s="264"/>
      <c r="BD23" s="264" t="str">
        <f t="shared" si="2"/>
        <v>0</v>
      </c>
      <c r="BE23" s="264"/>
      <c r="BF23" s="250" t="str">
        <f t="shared" si="3"/>
        <v>0:00</v>
      </c>
      <c r="BG23" s="250"/>
      <c r="BH23" s="250">
        <f t="shared" si="4"/>
        <v>0</v>
      </c>
      <c r="BI23" s="250"/>
      <c r="BJ23" s="250">
        <f t="shared" si="5"/>
        <v>0</v>
      </c>
      <c r="BK23" s="250"/>
      <c r="BL23" s="250">
        <f t="shared" si="6"/>
        <v>0</v>
      </c>
      <c r="BM23" s="250"/>
      <c r="BO23" s="251"/>
      <c r="BP23" s="176"/>
      <c r="BQ23" s="251"/>
      <c r="BR23" s="176"/>
      <c r="BS23" s="251"/>
      <c r="BT23" s="176"/>
      <c r="BU23" s="251"/>
      <c r="BV23" s="176"/>
    </row>
    <row r="24" spans="1:74" ht="26.25" customHeight="1" x14ac:dyDescent="0.15">
      <c r="A24" s="252"/>
      <c r="B24" s="270"/>
      <c r="C24" s="270"/>
      <c r="D24" s="270"/>
      <c r="E24" s="270"/>
      <c r="F24" s="270"/>
      <c r="G24" s="270"/>
      <c r="H24" s="271"/>
      <c r="I24" s="272"/>
      <c r="J24" s="272"/>
      <c r="K24" s="80" t="s">
        <v>100</v>
      </c>
      <c r="L24" s="273"/>
      <c r="M24" s="273"/>
      <c r="N24" s="274" t="s">
        <v>101</v>
      </c>
      <c r="O24" s="274"/>
      <c r="P24" s="272"/>
      <c r="Q24" s="272"/>
      <c r="R24" s="80" t="s">
        <v>100</v>
      </c>
      <c r="S24" s="273"/>
      <c r="T24" s="275"/>
      <c r="U24" s="265">
        <f t="shared" si="0"/>
        <v>0</v>
      </c>
      <c r="V24" s="266"/>
      <c r="W24" s="266"/>
      <c r="X24" s="266"/>
      <c r="Y24" s="267"/>
      <c r="Z24" s="268"/>
      <c r="AA24" s="268"/>
      <c r="AB24" s="268"/>
      <c r="AC24" s="268"/>
      <c r="AD24" s="268"/>
      <c r="AE24" s="268"/>
      <c r="AF24" s="268"/>
      <c r="AG24" s="268"/>
      <c r="AH24" s="269"/>
      <c r="BB24" s="264" t="str">
        <f t="shared" si="1"/>
        <v>0</v>
      </c>
      <c r="BC24" s="264"/>
      <c r="BD24" s="264" t="str">
        <f t="shared" si="2"/>
        <v>0</v>
      </c>
      <c r="BE24" s="264"/>
      <c r="BF24" s="250" t="str">
        <f t="shared" si="3"/>
        <v>0:00</v>
      </c>
      <c r="BG24" s="250"/>
      <c r="BH24" s="250">
        <f t="shared" si="4"/>
        <v>0</v>
      </c>
      <c r="BI24" s="250"/>
      <c r="BJ24" s="250">
        <f t="shared" si="5"/>
        <v>0</v>
      </c>
      <c r="BK24" s="250"/>
      <c r="BL24" s="250">
        <f t="shared" si="6"/>
        <v>0</v>
      </c>
      <c r="BM24" s="250"/>
      <c r="BO24" s="251"/>
      <c r="BP24" s="176"/>
      <c r="BQ24" s="251"/>
      <c r="BR24" s="176"/>
      <c r="BS24" s="251"/>
      <c r="BT24" s="176"/>
      <c r="BU24" s="251"/>
      <c r="BV24" s="176"/>
    </row>
    <row r="25" spans="1:74" ht="26.25" customHeight="1" x14ac:dyDescent="0.15">
      <c r="A25" s="252"/>
      <c r="B25" s="270"/>
      <c r="C25" s="270"/>
      <c r="D25" s="270"/>
      <c r="E25" s="270"/>
      <c r="F25" s="270"/>
      <c r="G25" s="270"/>
      <c r="H25" s="271"/>
      <c r="I25" s="272"/>
      <c r="J25" s="272"/>
      <c r="K25" s="80" t="s">
        <v>100</v>
      </c>
      <c r="L25" s="273"/>
      <c r="M25" s="273"/>
      <c r="N25" s="274" t="s">
        <v>101</v>
      </c>
      <c r="O25" s="274"/>
      <c r="P25" s="272"/>
      <c r="Q25" s="272"/>
      <c r="R25" s="80" t="s">
        <v>100</v>
      </c>
      <c r="S25" s="273"/>
      <c r="T25" s="275"/>
      <c r="U25" s="265">
        <f t="shared" si="0"/>
        <v>0</v>
      </c>
      <c r="V25" s="266"/>
      <c r="W25" s="266"/>
      <c r="X25" s="266"/>
      <c r="Y25" s="267"/>
      <c r="Z25" s="268"/>
      <c r="AA25" s="268"/>
      <c r="AB25" s="268"/>
      <c r="AC25" s="268"/>
      <c r="AD25" s="268"/>
      <c r="AE25" s="268"/>
      <c r="AF25" s="268"/>
      <c r="AG25" s="268"/>
      <c r="AH25" s="269"/>
      <c r="BB25" s="264" t="str">
        <f t="shared" si="1"/>
        <v>0</v>
      </c>
      <c r="BC25" s="264"/>
      <c r="BD25" s="264" t="str">
        <f t="shared" si="2"/>
        <v>0</v>
      </c>
      <c r="BE25" s="264"/>
      <c r="BF25" s="250" t="str">
        <f t="shared" si="3"/>
        <v>0:00</v>
      </c>
      <c r="BG25" s="250"/>
      <c r="BH25" s="250">
        <f t="shared" si="4"/>
        <v>0</v>
      </c>
      <c r="BI25" s="250"/>
      <c r="BJ25" s="250">
        <f t="shared" si="5"/>
        <v>0</v>
      </c>
      <c r="BK25" s="250"/>
      <c r="BL25" s="250">
        <f t="shared" si="6"/>
        <v>0</v>
      </c>
      <c r="BM25" s="250"/>
      <c r="BO25" s="251"/>
      <c r="BP25" s="176"/>
      <c r="BQ25" s="251"/>
      <c r="BR25" s="176"/>
      <c r="BS25" s="251"/>
      <c r="BT25" s="176"/>
      <c r="BU25" s="251"/>
      <c r="BV25" s="176"/>
    </row>
    <row r="26" spans="1:74" ht="26.25" customHeight="1" x14ac:dyDescent="0.15">
      <c r="A26" s="252"/>
      <c r="B26" s="270"/>
      <c r="C26" s="270"/>
      <c r="D26" s="270"/>
      <c r="E26" s="270"/>
      <c r="F26" s="270"/>
      <c r="G26" s="270"/>
      <c r="H26" s="271"/>
      <c r="I26" s="272"/>
      <c r="J26" s="272"/>
      <c r="K26" s="80" t="s">
        <v>92</v>
      </c>
      <c r="L26" s="273"/>
      <c r="M26" s="273"/>
      <c r="N26" s="274" t="s">
        <v>93</v>
      </c>
      <c r="O26" s="274"/>
      <c r="P26" s="272"/>
      <c r="Q26" s="272"/>
      <c r="R26" s="80" t="s">
        <v>92</v>
      </c>
      <c r="S26" s="273"/>
      <c r="T26" s="275"/>
      <c r="U26" s="265">
        <f t="shared" si="0"/>
        <v>0</v>
      </c>
      <c r="V26" s="266"/>
      <c r="W26" s="266"/>
      <c r="X26" s="266"/>
      <c r="Y26" s="267"/>
      <c r="Z26" s="268"/>
      <c r="AA26" s="268"/>
      <c r="AB26" s="268"/>
      <c r="AC26" s="268"/>
      <c r="AD26" s="268"/>
      <c r="AE26" s="268"/>
      <c r="AF26" s="268"/>
      <c r="AG26" s="268"/>
      <c r="AH26" s="269"/>
      <c r="BB26" s="264" t="str">
        <f t="shared" si="1"/>
        <v>0</v>
      </c>
      <c r="BC26" s="264"/>
      <c r="BD26" s="264" t="str">
        <f t="shared" si="2"/>
        <v>0</v>
      </c>
      <c r="BE26" s="264"/>
      <c r="BF26" s="250" t="str">
        <f t="shared" si="3"/>
        <v>0:00</v>
      </c>
      <c r="BG26" s="250"/>
      <c r="BH26" s="250">
        <f t="shared" si="4"/>
        <v>0</v>
      </c>
      <c r="BI26" s="250"/>
      <c r="BJ26" s="250">
        <f t="shared" si="5"/>
        <v>0</v>
      </c>
      <c r="BK26" s="250"/>
      <c r="BL26" s="250">
        <f t="shared" si="6"/>
        <v>0</v>
      </c>
      <c r="BM26" s="250"/>
      <c r="BO26" s="251"/>
      <c r="BP26" s="176"/>
      <c r="BQ26" s="251"/>
      <c r="BR26" s="176"/>
      <c r="BS26" s="251"/>
      <c r="BT26" s="176"/>
      <c r="BU26" s="251"/>
      <c r="BV26" s="176"/>
    </row>
    <row r="27" spans="1:74" ht="26.25" customHeight="1" x14ac:dyDescent="0.15">
      <c r="A27" s="252"/>
      <c r="B27" s="270"/>
      <c r="C27" s="270"/>
      <c r="D27" s="270"/>
      <c r="E27" s="270"/>
      <c r="F27" s="270"/>
      <c r="G27" s="270"/>
      <c r="H27" s="271"/>
      <c r="I27" s="272"/>
      <c r="J27" s="272"/>
      <c r="K27" s="80" t="s">
        <v>92</v>
      </c>
      <c r="L27" s="273"/>
      <c r="M27" s="273"/>
      <c r="N27" s="274" t="s">
        <v>93</v>
      </c>
      <c r="O27" s="274"/>
      <c r="P27" s="272"/>
      <c r="Q27" s="272"/>
      <c r="R27" s="80" t="s">
        <v>92</v>
      </c>
      <c r="S27" s="273"/>
      <c r="T27" s="275"/>
      <c r="U27" s="265">
        <f>BL27</f>
        <v>0</v>
      </c>
      <c r="V27" s="266"/>
      <c r="W27" s="266"/>
      <c r="X27" s="266"/>
      <c r="Y27" s="267"/>
      <c r="Z27" s="268"/>
      <c r="AA27" s="268"/>
      <c r="AB27" s="268"/>
      <c r="AC27" s="268"/>
      <c r="AD27" s="268"/>
      <c r="AE27" s="268"/>
      <c r="AF27" s="268"/>
      <c r="AG27" s="268"/>
      <c r="AH27" s="269"/>
      <c r="BB27" s="264" t="str">
        <f t="shared" si="1"/>
        <v>0</v>
      </c>
      <c r="BC27" s="264"/>
      <c r="BD27" s="264" t="str">
        <f t="shared" si="2"/>
        <v>0</v>
      </c>
      <c r="BE27" s="264"/>
      <c r="BF27" s="250" t="str">
        <f t="shared" si="3"/>
        <v>0:00</v>
      </c>
      <c r="BG27" s="250"/>
      <c r="BH27" s="250">
        <f t="shared" si="4"/>
        <v>0</v>
      </c>
      <c r="BI27" s="250"/>
      <c r="BJ27" s="250">
        <f t="shared" si="5"/>
        <v>0</v>
      </c>
      <c r="BK27" s="250"/>
      <c r="BL27" s="250">
        <f t="shared" si="6"/>
        <v>0</v>
      </c>
      <c r="BM27" s="250"/>
      <c r="BO27" s="251"/>
      <c r="BP27" s="176"/>
      <c r="BQ27" s="251"/>
      <c r="BR27" s="176"/>
      <c r="BS27" s="251"/>
      <c r="BT27" s="176"/>
      <c r="BU27" s="251"/>
      <c r="BV27" s="176"/>
    </row>
    <row r="28" spans="1:74" ht="26.25" customHeight="1" thickBot="1" x14ac:dyDescent="0.2">
      <c r="A28" s="252"/>
      <c r="B28" s="253"/>
      <c r="C28" s="253"/>
      <c r="D28" s="253"/>
      <c r="E28" s="253"/>
      <c r="F28" s="253"/>
      <c r="G28" s="253"/>
      <c r="H28" s="254"/>
      <c r="I28" s="255"/>
      <c r="J28" s="255"/>
      <c r="K28" s="81" t="s">
        <v>92</v>
      </c>
      <c r="L28" s="256"/>
      <c r="M28" s="256"/>
      <c r="N28" s="257" t="s">
        <v>93</v>
      </c>
      <c r="O28" s="257"/>
      <c r="P28" s="255"/>
      <c r="Q28" s="255"/>
      <c r="R28" s="81" t="s">
        <v>92</v>
      </c>
      <c r="S28" s="256"/>
      <c r="T28" s="258"/>
      <c r="U28" s="259">
        <f t="shared" si="0"/>
        <v>0</v>
      </c>
      <c r="V28" s="260"/>
      <c r="W28" s="260"/>
      <c r="X28" s="260"/>
      <c r="Y28" s="261"/>
      <c r="Z28" s="262"/>
      <c r="AA28" s="262"/>
      <c r="AB28" s="262"/>
      <c r="AC28" s="262"/>
      <c r="AD28" s="262"/>
      <c r="AE28" s="262"/>
      <c r="AF28" s="262"/>
      <c r="AG28" s="262"/>
      <c r="AH28" s="263"/>
      <c r="BB28" s="264" t="str">
        <f t="shared" si="1"/>
        <v>0</v>
      </c>
      <c r="BC28" s="264"/>
      <c r="BD28" s="264" t="str">
        <f t="shared" si="2"/>
        <v>0</v>
      </c>
      <c r="BE28" s="264"/>
      <c r="BF28" s="250" t="str">
        <f t="shared" si="3"/>
        <v>0:00</v>
      </c>
      <c r="BG28" s="250"/>
      <c r="BH28" s="250">
        <f t="shared" si="4"/>
        <v>0</v>
      </c>
      <c r="BI28" s="250"/>
      <c r="BJ28" s="250">
        <f t="shared" si="5"/>
        <v>0</v>
      </c>
      <c r="BK28" s="250"/>
      <c r="BL28" s="250">
        <f t="shared" si="6"/>
        <v>0</v>
      </c>
      <c r="BM28" s="250"/>
      <c r="BO28" s="251"/>
      <c r="BP28" s="176"/>
      <c r="BQ28" s="251"/>
      <c r="BR28" s="176"/>
      <c r="BS28" s="251"/>
      <c r="BT28" s="176"/>
      <c r="BU28" s="251"/>
      <c r="BV28" s="176"/>
    </row>
    <row r="29" spans="1:74" ht="26.25" customHeight="1" thickTop="1" x14ac:dyDescent="0.15">
      <c r="B29" s="113" t="s">
        <v>16</v>
      </c>
      <c r="C29" s="114"/>
      <c r="D29" s="114"/>
      <c r="E29" s="114"/>
      <c r="F29" s="114"/>
      <c r="G29" s="114"/>
      <c r="H29" s="114" t="s">
        <v>18</v>
      </c>
      <c r="I29" s="114"/>
      <c r="J29" s="114"/>
      <c r="K29" s="114"/>
      <c r="L29" s="114"/>
      <c r="M29" s="114" t="s">
        <v>16</v>
      </c>
      <c r="N29" s="114"/>
      <c r="O29" s="114"/>
      <c r="P29" s="114"/>
      <c r="Q29" s="114"/>
      <c r="R29" s="114"/>
      <c r="S29" s="114" t="s">
        <v>18</v>
      </c>
      <c r="T29" s="114"/>
      <c r="U29" s="114"/>
      <c r="V29" s="114"/>
      <c r="W29" s="114"/>
      <c r="X29" s="114" t="s">
        <v>16</v>
      </c>
      <c r="Y29" s="114"/>
      <c r="Z29" s="114"/>
      <c r="AA29" s="114"/>
      <c r="AB29" s="114"/>
      <c r="AC29" s="114"/>
      <c r="AD29" s="114" t="s">
        <v>18</v>
      </c>
      <c r="AE29" s="114"/>
      <c r="AF29" s="114"/>
      <c r="AG29" s="114"/>
      <c r="AH29" s="124"/>
    </row>
    <row r="30" spans="1:74" ht="26.25" customHeight="1" thickBot="1" x14ac:dyDescent="0.2">
      <c r="B30" s="187" t="s">
        <v>19</v>
      </c>
      <c r="C30" s="188"/>
      <c r="D30" s="188"/>
      <c r="E30" s="188"/>
      <c r="F30" s="188"/>
      <c r="G30" s="189"/>
      <c r="H30" s="248">
        <f>SUM(BF10:BG28)</f>
        <v>0</v>
      </c>
      <c r="I30" s="248"/>
      <c r="J30" s="248"/>
      <c r="K30" s="248"/>
      <c r="L30" s="248"/>
      <c r="M30" s="246" t="s">
        <v>20</v>
      </c>
      <c r="N30" s="188"/>
      <c r="O30" s="188"/>
      <c r="P30" s="188"/>
      <c r="Q30" s="188"/>
      <c r="R30" s="189"/>
      <c r="S30" s="248">
        <f>SUM(BH10:BI28)</f>
        <v>0</v>
      </c>
      <c r="T30" s="248"/>
      <c r="U30" s="248"/>
      <c r="V30" s="248"/>
      <c r="W30" s="248"/>
      <c r="X30" s="246" t="s">
        <v>21</v>
      </c>
      <c r="Y30" s="188"/>
      <c r="Z30" s="188"/>
      <c r="AA30" s="188"/>
      <c r="AB30" s="188"/>
      <c r="AC30" s="189"/>
      <c r="AD30" s="248">
        <f>SUM(BJ10:BK28)</f>
        <v>0</v>
      </c>
      <c r="AE30" s="248"/>
      <c r="AF30" s="248"/>
      <c r="AG30" s="248"/>
      <c r="AH30" s="249"/>
    </row>
    <row r="31" spans="1:74" ht="26.25" customHeight="1" thickTop="1" x14ac:dyDescent="0.15">
      <c r="E31" s="247" t="s">
        <v>70</v>
      </c>
      <c r="F31" s="247"/>
      <c r="G31" s="247"/>
      <c r="H31" s="247"/>
      <c r="I31" s="247"/>
      <c r="J31" s="247"/>
      <c r="K31" s="247"/>
      <c r="L31" s="247"/>
      <c r="M31" s="191">
        <f ca="1">SUMIF(A10:H28,"実作業等　B・C・E",U10:X28)</f>
        <v>0</v>
      </c>
      <c r="N31" s="191"/>
      <c r="O31" s="191"/>
      <c r="P31" s="191"/>
      <c r="Q31" s="191"/>
    </row>
    <row r="32" spans="1:74" ht="26.25" customHeight="1" x14ac:dyDescent="0.15">
      <c r="B32" s="3"/>
      <c r="C32" s="3"/>
      <c r="D32" s="3"/>
      <c r="E32" s="244" t="s">
        <v>102</v>
      </c>
      <c r="F32" s="244"/>
      <c r="G32" s="244"/>
      <c r="H32" s="244"/>
      <c r="I32" s="244"/>
      <c r="J32" s="244"/>
      <c r="K32" s="244"/>
      <c r="L32" s="244"/>
      <c r="M32" s="191">
        <f ca="1">SUMIF(A10:H28,"暖気・冷気　A",U10:X28)</f>
        <v>0</v>
      </c>
      <c r="N32" s="191"/>
      <c r="O32" s="191"/>
      <c r="P32" s="191"/>
      <c r="Q32" s="191"/>
    </row>
    <row r="33" spans="2:34" ht="26.25" customHeight="1" x14ac:dyDescent="0.15">
      <c r="B33" s="3"/>
      <c r="C33" s="3"/>
      <c r="D33" s="3"/>
      <c r="E33" s="244" t="s">
        <v>103</v>
      </c>
      <c r="F33" s="244"/>
      <c r="G33" s="244"/>
      <c r="H33" s="244"/>
      <c r="I33" s="244"/>
      <c r="J33" s="244"/>
      <c r="K33" s="244"/>
      <c r="L33" s="244"/>
      <c r="M33" s="191">
        <f ca="1">SUMIF(A10:H28,"休憩　D",U10:X28)</f>
        <v>0</v>
      </c>
      <c r="N33" s="191"/>
      <c r="O33" s="191"/>
      <c r="P33" s="191"/>
      <c r="Q33" s="191"/>
      <c r="R33" s="245" t="s">
        <v>104</v>
      </c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115">
        <f>SUM(AD30,S30,H30)</f>
        <v>0</v>
      </c>
      <c r="AE33" s="115"/>
      <c r="AF33" s="115"/>
      <c r="AG33" s="115"/>
      <c r="AH33" s="115"/>
    </row>
    <row r="34" spans="2:34" ht="26.25" customHeight="1" x14ac:dyDescent="0.15">
      <c r="AD34" s="2" t="s">
        <v>105</v>
      </c>
    </row>
    <row r="35" spans="2:34" ht="26.25" customHeight="1" x14ac:dyDescent="0.15"/>
  </sheetData>
  <sheetProtection sheet="1" objects="1" scenarios="1" selectLockedCells="1"/>
  <mergeCells count="389">
    <mergeCell ref="A1:Z1"/>
    <mergeCell ref="AA1:AE1"/>
    <mergeCell ref="AF1:AH1"/>
    <mergeCell ref="A2:F2"/>
    <mergeCell ref="G2:I2"/>
    <mergeCell ref="AE2:AH2"/>
    <mergeCell ref="W3:AD6"/>
    <mergeCell ref="A4:G4"/>
    <mergeCell ref="M4:O4"/>
    <mergeCell ref="P4:T4"/>
    <mergeCell ref="AE4:AH6"/>
    <mergeCell ref="A6:C6"/>
    <mergeCell ref="D6:K6"/>
    <mergeCell ref="M6:O6"/>
    <mergeCell ref="P6:U6"/>
    <mergeCell ref="BB9:BC9"/>
    <mergeCell ref="BD9:BE9"/>
    <mergeCell ref="BF9:BG9"/>
    <mergeCell ref="BH9:BI9"/>
    <mergeCell ref="BJ9:BK9"/>
    <mergeCell ref="BL9:BM9"/>
    <mergeCell ref="A9:H9"/>
    <mergeCell ref="I9:M9"/>
    <mergeCell ref="N9:O9"/>
    <mergeCell ref="P9:T9"/>
    <mergeCell ref="U9:X9"/>
    <mergeCell ref="Y9:AH9"/>
    <mergeCell ref="BQ10:BR10"/>
    <mergeCell ref="BS10:BT10"/>
    <mergeCell ref="BU10:BV10"/>
    <mergeCell ref="U10:X10"/>
    <mergeCell ref="Y10:AH10"/>
    <mergeCell ref="BB10:BC10"/>
    <mergeCell ref="BD10:BE10"/>
    <mergeCell ref="BF10:BG10"/>
    <mergeCell ref="BH10:BI10"/>
    <mergeCell ref="A11:H11"/>
    <mergeCell ref="I11:J11"/>
    <mergeCell ref="L11:M11"/>
    <mergeCell ref="N11:O11"/>
    <mergeCell ref="P11:Q11"/>
    <mergeCell ref="S11:T11"/>
    <mergeCell ref="BJ10:BK10"/>
    <mergeCell ref="BL10:BM10"/>
    <mergeCell ref="BO10:BP10"/>
    <mergeCell ref="A10:H10"/>
    <mergeCell ref="I10:J10"/>
    <mergeCell ref="L10:M10"/>
    <mergeCell ref="N10:O10"/>
    <mergeCell ref="P10:Q10"/>
    <mergeCell ref="S10:T10"/>
    <mergeCell ref="BJ11:BK11"/>
    <mergeCell ref="BL11:BM11"/>
    <mergeCell ref="BO11:BP11"/>
    <mergeCell ref="BQ11:BR11"/>
    <mergeCell ref="BS11:BT11"/>
    <mergeCell ref="BU11:BV11"/>
    <mergeCell ref="U11:X11"/>
    <mergeCell ref="Y11:AH11"/>
    <mergeCell ref="BB11:BC11"/>
    <mergeCell ref="BD11:BE11"/>
    <mergeCell ref="BF11:BG11"/>
    <mergeCell ref="BH11:BI11"/>
    <mergeCell ref="BQ12:BR12"/>
    <mergeCell ref="BS12:BT12"/>
    <mergeCell ref="BU12:BV12"/>
    <mergeCell ref="U12:X12"/>
    <mergeCell ref="Y12:AH12"/>
    <mergeCell ref="BB12:BC12"/>
    <mergeCell ref="BD12:BE12"/>
    <mergeCell ref="BF12:BG12"/>
    <mergeCell ref="BH12:BI12"/>
    <mergeCell ref="A13:H13"/>
    <mergeCell ref="I13:J13"/>
    <mergeCell ref="L13:M13"/>
    <mergeCell ref="N13:O13"/>
    <mergeCell ref="P13:Q13"/>
    <mergeCell ref="S13:T13"/>
    <mergeCell ref="BJ12:BK12"/>
    <mergeCell ref="BL12:BM12"/>
    <mergeCell ref="BO12:BP12"/>
    <mergeCell ref="A12:H12"/>
    <mergeCell ref="I12:J12"/>
    <mergeCell ref="L12:M12"/>
    <mergeCell ref="N12:O12"/>
    <mergeCell ref="P12:Q12"/>
    <mergeCell ref="S12:T12"/>
    <mergeCell ref="BJ13:BK13"/>
    <mergeCell ref="BL13:BM13"/>
    <mergeCell ref="BO13:BP13"/>
    <mergeCell ref="BQ13:BR13"/>
    <mergeCell ref="BS13:BT13"/>
    <mergeCell ref="BU13:BV13"/>
    <mergeCell ref="U13:X13"/>
    <mergeCell ref="Y13:AH13"/>
    <mergeCell ref="BB13:BC13"/>
    <mergeCell ref="BD13:BE13"/>
    <mergeCell ref="BF13:BG13"/>
    <mergeCell ref="BH13:BI13"/>
    <mergeCell ref="BQ14:BR14"/>
    <mergeCell ref="BS14:BT14"/>
    <mergeCell ref="BU14:BV14"/>
    <mergeCell ref="U14:X14"/>
    <mergeCell ref="Y14:AH14"/>
    <mergeCell ref="BB14:BC14"/>
    <mergeCell ref="BD14:BE14"/>
    <mergeCell ref="BF14:BG14"/>
    <mergeCell ref="BH14:BI14"/>
    <mergeCell ref="A15:H15"/>
    <mergeCell ref="I15:J15"/>
    <mergeCell ref="L15:M15"/>
    <mergeCell ref="N15:O15"/>
    <mergeCell ref="P15:Q15"/>
    <mergeCell ref="S15:T15"/>
    <mergeCell ref="BJ14:BK14"/>
    <mergeCell ref="BL14:BM14"/>
    <mergeCell ref="BO14:BP14"/>
    <mergeCell ref="A14:H14"/>
    <mergeCell ref="I14:J14"/>
    <mergeCell ref="L14:M14"/>
    <mergeCell ref="N14:O14"/>
    <mergeCell ref="P14:Q14"/>
    <mergeCell ref="S14:T14"/>
    <mergeCell ref="BJ15:BK15"/>
    <mergeCell ref="BL15:BM15"/>
    <mergeCell ref="BO15:BP15"/>
    <mergeCell ref="BQ15:BR15"/>
    <mergeCell ref="BS15:BT15"/>
    <mergeCell ref="BU15:BV15"/>
    <mergeCell ref="U15:X15"/>
    <mergeCell ref="Y15:AH15"/>
    <mergeCell ref="BB15:BC15"/>
    <mergeCell ref="BD15:BE15"/>
    <mergeCell ref="BF15:BG15"/>
    <mergeCell ref="BH15:BI15"/>
    <mergeCell ref="BQ16:BR16"/>
    <mergeCell ref="BS16:BT16"/>
    <mergeCell ref="BU16:BV16"/>
    <mergeCell ref="U16:X16"/>
    <mergeCell ref="Y16:AH16"/>
    <mergeCell ref="BB16:BC16"/>
    <mergeCell ref="BD16:BE16"/>
    <mergeCell ref="BF16:BG16"/>
    <mergeCell ref="BH16:BI16"/>
    <mergeCell ref="A17:H17"/>
    <mergeCell ref="I17:J17"/>
    <mergeCell ref="L17:M17"/>
    <mergeCell ref="N17:O17"/>
    <mergeCell ref="P17:Q17"/>
    <mergeCell ref="S17:T17"/>
    <mergeCell ref="BJ16:BK16"/>
    <mergeCell ref="BL16:BM16"/>
    <mergeCell ref="BO16:BP16"/>
    <mergeCell ref="A16:H16"/>
    <mergeCell ref="I16:J16"/>
    <mergeCell ref="L16:M16"/>
    <mergeCell ref="N16:O16"/>
    <mergeCell ref="P16:Q16"/>
    <mergeCell ref="S16:T16"/>
    <mergeCell ref="BJ17:BK17"/>
    <mergeCell ref="BL17:BM17"/>
    <mergeCell ref="BO17:BP17"/>
    <mergeCell ref="BQ17:BR17"/>
    <mergeCell ref="BS17:BT17"/>
    <mergeCell ref="BU17:BV17"/>
    <mergeCell ref="U17:X17"/>
    <mergeCell ref="Y17:AH17"/>
    <mergeCell ref="BB17:BC17"/>
    <mergeCell ref="BD17:BE17"/>
    <mergeCell ref="BF17:BG17"/>
    <mergeCell ref="BH17:BI17"/>
    <mergeCell ref="BQ18:BR18"/>
    <mergeCell ref="BS18:BT18"/>
    <mergeCell ref="BU18:BV18"/>
    <mergeCell ref="U18:X18"/>
    <mergeCell ref="Y18:AH18"/>
    <mergeCell ref="BB18:BC18"/>
    <mergeCell ref="BD18:BE18"/>
    <mergeCell ref="BF18:BG18"/>
    <mergeCell ref="BH18:BI18"/>
    <mergeCell ref="A19:H19"/>
    <mergeCell ref="I19:J19"/>
    <mergeCell ref="L19:M19"/>
    <mergeCell ref="N19:O19"/>
    <mergeCell ref="P19:Q19"/>
    <mergeCell ref="S19:T19"/>
    <mergeCell ref="BJ18:BK18"/>
    <mergeCell ref="BL18:BM18"/>
    <mergeCell ref="BO18:BP18"/>
    <mergeCell ref="A18:H18"/>
    <mergeCell ref="I18:J18"/>
    <mergeCell ref="L18:M18"/>
    <mergeCell ref="N18:O18"/>
    <mergeCell ref="P18:Q18"/>
    <mergeCell ref="S18:T18"/>
    <mergeCell ref="BJ19:BK19"/>
    <mergeCell ref="BL19:BM19"/>
    <mergeCell ref="BO19:BP19"/>
    <mergeCell ref="BQ19:BR19"/>
    <mergeCell ref="BS19:BT19"/>
    <mergeCell ref="BU19:BV19"/>
    <mergeCell ref="U19:X19"/>
    <mergeCell ref="Y19:AH19"/>
    <mergeCell ref="BB19:BC19"/>
    <mergeCell ref="BD19:BE19"/>
    <mergeCell ref="BF19:BG19"/>
    <mergeCell ref="BH19:BI19"/>
    <mergeCell ref="BQ20:BR20"/>
    <mergeCell ref="BS20:BT20"/>
    <mergeCell ref="BU20:BV20"/>
    <mergeCell ref="U20:X20"/>
    <mergeCell ref="Y20:AH20"/>
    <mergeCell ref="BB20:BC20"/>
    <mergeCell ref="BD20:BE20"/>
    <mergeCell ref="BF20:BG20"/>
    <mergeCell ref="BH20:BI20"/>
    <mergeCell ref="A21:H21"/>
    <mergeCell ref="I21:J21"/>
    <mergeCell ref="L21:M21"/>
    <mergeCell ref="N21:O21"/>
    <mergeCell ref="P21:Q21"/>
    <mergeCell ref="S21:T21"/>
    <mergeCell ref="BJ20:BK20"/>
    <mergeCell ref="BL20:BM20"/>
    <mergeCell ref="BO20:BP20"/>
    <mergeCell ref="A20:H20"/>
    <mergeCell ref="I20:J20"/>
    <mergeCell ref="L20:M20"/>
    <mergeCell ref="N20:O20"/>
    <mergeCell ref="P20:Q20"/>
    <mergeCell ref="S20:T20"/>
    <mergeCell ref="BJ21:BK21"/>
    <mergeCell ref="BL21:BM21"/>
    <mergeCell ref="BO21:BP21"/>
    <mergeCell ref="BQ21:BR21"/>
    <mergeCell ref="BS21:BT21"/>
    <mergeCell ref="BU21:BV21"/>
    <mergeCell ref="U21:X21"/>
    <mergeCell ref="Y21:AH21"/>
    <mergeCell ref="BB21:BC21"/>
    <mergeCell ref="BD21:BE21"/>
    <mergeCell ref="BF21:BG21"/>
    <mergeCell ref="BH21:BI21"/>
    <mergeCell ref="BQ22:BR22"/>
    <mergeCell ref="BS22:BT22"/>
    <mergeCell ref="BU22:BV22"/>
    <mergeCell ref="U22:X22"/>
    <mergeCell ref="Y22:AH22"/>
    <mergeCell ref="BB22:BC22"/>
    <mergeCell ref="BD22:BE22"/>
    <mergeCell ref="BF22:BG22"/>
    <mergeCell ref="BH22:BI22"/>
    <mergeCell ref="A23:H23"/>
    <mergeCell ref="I23:J23"/>
    <mergeCell ref="L23:M23"/>
    <mergeCell ref="N23:O23"/>
    <mergeCell ref="P23:Q23"/>
    <mergeCell ref="S23:T23"/>
    <mergeCell ref="BJ22:BK22"/>
    <mergeCell ref="BL22:BM22"/>
    <mergeCell ref="BO22:BP22"/>
    <mergeCell ref="A22:H22"/>
    <mergeCell ref="I22:J22"/>
    <mergeCell ref="L22:M22"/>
    <mergeCell ref="N22:O22"/>
    <mergeCell ref="P22:Q22"/>
    <mergeCell ref="S22:T22"/>
    <mergeCell ref="BJ23:BK23"/>
    <mergeCell ref="BL23:BM23"/>
    <mergeCell ref="BO23:BP23"/>
    <mergeCell ref="BQ23:BR23"/>
    <mergeCell ref="BS23:BT23"/>
    <mergeCell ref="BU23:BV23"/>
    <mergeCell ref="U23:X23"/>
    <mergeCell ref="Y23:AH23"/>
    <mergeCell ref="BB23:BC23"/>
    <mergeCell ref="BD23:BE23"/>
    <mergeCell ref="BF23:BG23"/>
    <mergeCell ref="BH23:BI23"/>
    <mergeCell ref="BQ24:BR24"/>
    <mergeCell ref="BS24:BT24"/>
    <mergeCell ref="BU24:BV24"/>
    <mergeCell ref="U24:X24"/>
    <mergeCell ref="Y24:AH24"/>
    <mergeCell ref="BB24:BC24"/>
    <mergeCell ref="BD24:BE24"/>
    <mergeCell ref="BF24:BG24"/>
    <mergeCell ref="BH24:BI24"/>
    <mergeCell ref="A25:H25"/>
    <mergeCell ref="I25:J25"/>
    <mergeCell ref="L25:M25"/>
    <mergeCell ref="N25:O25"/>
    <mergeCell ref="P25:Q25"/>
    <mergeCell ref="S25:T25"/>
    <mergeCell ref="BJ24:BK24"/>
    <mergeCell ref="BL24:BM24"/>
    <mergeCell ref="BO24:BP24"/>
    <mergeCell ref="A24:H24"/>
    <mergeCell ref="I24:J24"/>
    <mergeCell ref="L24:M24"/>
    <mergeCell ref="N24:O24"/>
    <mergeCell ref="P24:Q24"/>
    <mergeCell ref="S24:T24"/>
    <mergeCell ref="BJ25:BK25"/>
    <mergeCell ref="BL25:BM25"/>
    <mergeCell ref="BO25:BP25"/>
    <mergeCell ref="BQ25:BR25"/>
    <mergeCell ref="BS25:BT25"/>
    <mergeCell ref="BU25:BV25"/>
    <mergeCell ref="U25:X25"/>
    <mergeCell ref="Y25:AH25"/>
    <mergeCell ref="BB25:BC25"/>
    <mergeCell ref="BD25:BE25"/>
    <mergeCell ref="BF25:BG25"/>
    <mergeCell ref="BH25:BI25"/>
    <mergeCell ref="BQ26:BR26"/>
    <mergeCell ref="BS26:BT26"/>
    <mergeCell ref="BU26:BV26"/>
    <mergeCell ref="U26:X26"/>
    <mergeCell ref="Y26:AH26"/>
    <mergeCell ref="BB26:BC26"/>
    <mergeCell ref="BD26:BE26"/>
    <mergeCell ref="BF26:BG26"/>
    <mergeCell ref="BH26:BI26"/>
    <mergeCell ref="A27:H27"/>
    <mergeCell ref="I27:J27"/>
    <mergeCell ref="L27:M27"/>
    <mergeCell ref="N27:O27"/>
    <mergeCell ref="P27:Q27"/>
    <mergeCell ref="S27:T27"/>
    <mergeCell ref="BJ26:BK26"/>
    <mergeCell ref="BL26:BM26"/>
    <mergeCell ref="BO26:BP26"/>
    <mergeCell ref="A26:H26"/>
    <mergeCell ref="I26:J26"/>
    <mergeCell ref="L26:M26"/>
    <mergeCell ref="N26:O26"/>
    <mergeCell ref="P26:Q26"/>
    <mergeCell ref="S26:T26"/>
    <mergeCell ref="BJ27:BK27"/>
    <mergeCell ref="BL27:BM27"/>
    <mergeCell ref="BO27:BP27"/>
    <mergeCell ref="BQ27:BR27"/>
    <mergeCell ref="BS27:BT27"/>
    <mergeCell ref="BU27:BV27"/>
    <mergeCell ref="U27:X27"/>
    <mergeCell ref="Y27:AH27"/>
    <mergeCell ref="BB27:BC27"/>
    <mergeCell ref="BD27:BE27"/>
    <mergeCell ref="BF27:BG27"/>
    <mergeCell ref="BH27:BI27"/>
    <mergeCell ref="BQ28:BR28"/>
    <mergeCell ref="BS28:BT28"/>
    <mergeCell ref="BU28:BV28"/>
    <mergeCell ref="U28:X28"/>
    <mergeCell ref="Y28:AH28"/>
    <mergeCell ref="BB28:BC28"/>
    <mergeCell ref="BD28:BE28"/>
    <mergeCell ref="BF28:BG28"/>
    <mergeCell ref="BH28:BI28"/>
    <mergeCell ref="B29:G29"/>
    <mergeCell ref="H29:L29"/>
    <mergeCell ref="M29:R29"/>
    <mergeCell ref="S29:W29"/>
    <mergeCell ref="X29:AC29"/>
    <mergeCell ref="AD29:AH29"/>
    <mergeCell ref="BJ28:BK28"/>
    <mergeCell ref="BL28:BM28"/>
    <mergeCell ref="BO28:BP28"/>
    <mergeCell ref="A28:H28"/>
    <mergeCell ref="I28:J28"/>
    <mergeCell ref="L28:M28"/>
    <mergeCell ref="N28:O28"/>
    <mergeCell ref="P28:Q28"/>
    <mergeCell ref="S28:T28"/>
    <mergeCell ref="E33:L33"/>
    <mergeCell ref="M33:Q33"/>
    <mergeCell ref="R33:AC33"/>
    <mergeCell ref="AD33:AH33"/>
    <mergeCell ref="B30:G30"/>
    <mergeCell ref="M30:R30"/>
    <mergeCell ref="X30:AC30"/>
    <mergeCell ref="E31:L31"/>
    <mergeCell ref="M31:Q31"/>
    <mergeCell ref="E32:L32"/>
    <mergeCell ref="M32:Q32"/>
    <mergeCell ref="AD30:AH30"/>
    <mergeCell ref="H30:L30"/>
    <mergeCell ref="S30:W30"/>
  </mergeCells>
  <phoneticPr fontId="4"/>
  <conditionalFormatting sqref="G2 A4 P4 W3 Y10 S10 P10 L10 I10 A10 T2">
    <cfRule type="containsBlanks" dxfId="14" priority="4">
      <formula>LEN(TRIM(A2))=0</formula>
    </cfRule>
  </conditionalFormatting>
  <conditionalFormatting sqref="AA1 AF1">
    <cfRule type="containsBlanks" dxfId="13" priority="3">
      <formula>LEN(TRIM(AA1))=0</formula>
    </cfRule>
  </conditionalFormatting>
  <conditionalFormatting sqref="P6">
    <cfRule type="containsBlanks" dxfId="12" priority="2">
      <formula>LEN(TRIM(P6))=0</formula>
    </cfRule>
  </conditionalFormatting>
  <conditionalFormatting sqref="D6">
    <cfRule type="containsBlanks" dxfId="11" priority="1">
      <formula>LEN(TRIM(D6))=0</formula>
    </cfRule>
  </conditionalFormatting>
  <dataValidations count="2">
    <dataValidation type="list" allowBlank="1" showInputMessage="1" showErrorMessage="1" sqref="AF1" xr:uid="{00000000-0002-0000-0300-000000000000}">
      <formula1>"委託,借上"</formula1>
    </dataValidation>
    <dataValidation type="list" allowBlank="1" showInputMessage="1" showErrorMessage="1" sqref="A10:D28" xr:uid="{00000000-0002-0000-0300-000001000000}">
      <formula1>"実作業等　B・C・E,暖気・冷気　A,休憩　D"</formula1>
    </dataValidation>
  </dataValidations>
  <printOptions horizontalCentered="1"/>
  <pageMargins left="0.78740157480314965" right="0.78740157480314965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別紙削除">
                <anchor moveWithCells="1" sizeWithCells="1">
                  <from>
                    <xdr:col>38</xdr:col>
                    <xdr:colOff>161925</xdr:colOff>
                    <xdr:row>5</xdr:row>
                    <xdr:rowOff>180975</xdr:rowOff>
                  </from>
                  <to>
                    <xdr:col>80</xdr:col>
                    <xdr:colOff>95250</xdr:colOff>
                    <xdr:row>27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#REF!</xm:f>
          </x14:formula1>
          <xm:sqref>G2:I2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5" tint="-0.249977111117893"/>
  </sheetPr>
  <dimension ref="A1:BY35"/>
  <sheetViews>
    <sheetView showGridLines="0" view="pageBreakPreview" topLeftCell="A13" zoomScale="70" zoomScaleNormal="70" zoomScaleSheetLayoutView="70" workbookViewId="0">
      <selection activeCell="Q6" sqref="Q6:T6"/>
    </sheetView>
  </sheetViews>
  <sheetFormatPr defaultColWidth="2.5" defaultRowHeight="15" customHeight="1" x14ac:dyDescent="0.15"/>
  <cols>
    <col min="1" max="16384" width="2.5" style="2"/>
  </cols>
  <sheetData>
    <row r="1" spans="1:77" ht="19.5" thickBot="1" x14ac:dyDescent="0.2">
      <c r="A1" s="122" t="s">
        <v>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280"/>
      <c r="AA1" s="119" t="s">
        <v>17</v>
      </c>
      <c r="AB1" s="120"/>
      <c r="AC1" s="120"/>
      <c r="AD1" s="120"/>
      <c r="AE1" s="120"/>
      <c r="AF1" s="117"/>
      <c r="AG1" s="117"/>
      <c r="AH1" s="11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</row>
    <row r="2" spans="1:77" ht="26.25" customHeight="1" x14ac:dyDescent="0.15">
      <c r="A2" s="125" t="s">
        <v>0</v>
      </c>
      <c r="B2" s="125"/>
      <c r="C2" s="125"/>
      <c r="D2" s="125"/>
      <c r="E2" s="125"/>
      <c r="F2" s="125"/>
      <c r="G2" s="281"/>
      <c r="H2" s="281"/>
      <c r="I2" s="281"/>
      <c r="R2" s="6" t="s">
        <v>116</v>
      </c>
      <c r="S2" s="6"/>
      <c r="T2" s="82"/>
      <c r="AE2" s="175" t="s">
        <v>10</v>
      </c>
      <c r="AF2" s="175"/>
      <c r="AG2" s="175"/>
      <c r="AH2" s="175"/>
    </row>
    <row r="3" spans="1:77" ht="3.75" customHeight="1" x14ac:dyDescent="0.15">
      <c r="A3" s="4"/>
      <c r="B3" s="4"/>
      <c r="C3" s="4"/>
      <c r="D3" s="4"/>
      <c r="E3" s="4"/>
      <c r="F3" s="4"/>
      <c r="G3" s="4"/>
      <c r="H3" s="4"/>
      <c r="I3" s="4"/>
      <c r="W3" s="177"/>
      <c r="X3" s="177"/>
      <c r="Y3" s="177"/>
      <c r="Z3" s="177"/>
      <c r="AA3" s="177"/>
      <c r="AB3" s="177"/>
      <c r="AC3" s="177"/>
      <c r="AD3" s="177"/>
      <c r="AE3" s="5"/>
      <c r="AF3" s="5"/>
      <c r="AG3" s="5"/>
      <c r="AH3" s="5"/>
    </row>
    <row r="4" spans="1:77" ht="26.25" customHeight="1" x14ac:dyDescent="0.15">
      <c r="A4" s="180"/>
      <c r="B4" s="180"/>
      <c r="C4" s="180"/>
      <c r="D4" s="180"/>
      <c r="E4" s="180"/>
      <c r="F4" s="180"/>
      <c r="G4" s="180"/>
      <c r="H4" s="6" t="s">
        <v>86</v>
      </c>
      <c r="I4" s="6" t="str">
        <f>CHOOSE(WEEKDAY(A4,1),"日","月","火","水","木","金","土")</f>
        <v>土</v>
      </c>
      <c r="J4" s="6" t="s">
        <v>2</v>
      </c>
      <c r="K4" s="6" t="s">
        <v>87</v>
      </c>
      <c r="L4" s="5"/>
      <c r="M4" s="145" t="s">
        <v>3</v>
      </c>
      <c r="N4" s="145"/>
      <c r="O4" s="145"/>
      <c r="P4" s="179"/>
      <c r="Q4" s="179"/>
      <c r="R4" s="179"/>
      <c r="S4" s="179"/>
      <c r="T4" s="179"/>
      <c r="U4" s="6"/>
      <c r="W4" s="177"/>
      <c r="X4" s="177"/>
      <c r="Y4" s="177"/>
      <c r="Z4" s="177"/>
      <c r="AA4" s="177"/>
      <c r="AB4" s="177"/>
      <c r="AC4" s="177"/>
      <c r="AD4" s="177"/>
      <c r="AE4" s="176" t="s">
        <v>88</v>
      </c>
      <c r="AF4" s="176"/>
      <c r="AG4" s="176"/>
      <c r="AH4" s="176"/>
    </row>
    <row r="5" spans="1:77" s="5" customFormat="1" ht="3.75" customHeight="1" x14ac:dyDescent="0.15">
      <c r="A5" s="7"/>
      <c r="B5" s="7"/>
      <c r="C5" s="7"/>
      <c r="D5" s="7"/>
      <c r="E5" s="7"/>
      <c r="F5" s="7"/>
      <c r="G5" s="7"/>
      <c r="H5" s="7"/>
      <c r="N5" s="77"/>
      <c r="O5" s="77"/>
      <c r="P5" s="77"/>
      <c r="Q5" s="8"/>
      <c r="R5" s="8"/>
      <c r="S5" s="8"/>
      <c r="T5" s="8"/>
      <c r="U5" s="8"/>
      <c r="V5" s="2"/>
      <c r="W5" s="177"/>
      <c r="X5" s="177"/>
      <c r="Y5" s="177"/>
      <c r="Z5" s="177"/>
      <c r="AA5" s="177"/>
      <c r="AB5" s="177"/>
      <c r="AC5" s="177"/>
      <c r="AD5" s="177"/>
      <c r="AE5" s="176"/>
      <c r="AF5" s="176"/>
      <c r="AG5" s="176"/>
      <c r="AH5" s="176"/>
    </row>
    <row r="6" spans="1:77" ht="26.25" customHeight="1" x14ac:dyDescent="0.15">
      <c r="A6" s="145" t="s">
        <v>4</v>
      </c>
      <c r="B6" s="145"/>
      <c r="C6" s="145"/>
      <c r="D6" s="179" t="str">
        <f>IF(G2="","",CONCATENATE(VLOOKUP(G2,#REF!,2,0)," ",VLOOKUP(G2,#REF!,3,0)))</f>
        <v/>
      </c>
      <c r="E6" s="179"/>
      <c r="F6" s="179"/>
      <c r="G6" s="179"/>
      <c r="H6" s="179"/>
      <c r="I6" s="179"/>
      <c r="J6" s="179"/>
      <c r="K6" s="179"/>
      <c r="L6" s="79"/>
      <c r="M6" s="283" t="s">
        <v>5</v>
      </c>
      <c r="N6" s="283"/>
      <c r="O6" s="283"/>
      <c r="P6" s="179" t="str">
        <f>IF(G2="","",VLOOKUP(G2,#REF!,6,0))</f>
        <v/>
      </c>
      <c r="Q6" s="179"/>
      <c r="R6" s="179"/>
      <c r="S6" s="179"/>
      <c r="T6" s="179"/>
      <c r="U6" s="179"/>
      <c r="V6" s="6"/>
      <c r="W6" s="282"/>
      <c r="X6" s="282"/>
      <c r="Y6" s="282"/>
      <c r="Z6" s="282"/>
      <c r="AA6" s="282"/>
      <c r="AB6" s="282"/>
      <c r="AC6" s="282"/>
      <c r="AD6" s="282"/>
      <c r="AE6" s="145"/>
      <c r="AF6" s="145"/>
      <c r="AG6" s="145"/>
      <c r="AH6" s="145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3.75" customHeight="1" x14ac:dyDescent="0.15">
      <c r="P7" s="5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15" customHeight="1" x14ac:dyDescent="0.15"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26.25" customHeight="1" x14ac:dyDescent="0.15">
      <c r="A9" s="134" t="s">
        <v>17</v>
      </c>
      <c r="B9" s="135"/>
      <c r="C9" s="135"/>
      <c r="D9" s="135"/>
      <c r="E9" s="135"/>
      <c r="F9" s="135"/>
      <c r="G9" s="135"/>
      <c r="H9" s="136"/>
      <c r="I9" s="135" t="s">
        <v>49</v>
      </c>
      <c r="J9" s="135"/>
      <c r="K9" s="135"/>
      <c r="L9" s="135"/>
      <c r="M9" s="135"/>
      <c r="N9" s="135" t="s">
        <v>89</v>
      </c>
      <c r="O9" s="135"/>
      <c r="P9" s="135" t="s">
        <v>14</v>
      </c>
      <c r="Q9" s="135"/>
      <c r="R9" s="135"/>
      <c r="S9" s="135"/>
      <c r="T9" s="136"/>
      <c r="U9" s="125" t="s">
        <v>15</v>
      </c>
      <c r="V9" s="125"/>
      <c r="W9" s="125"/>
      <c r="X9" s="125"/>
      <c r="Y9" s="134" t="s">
        <v>115</v>
      </c>
      <c r="Z9" s="135"/>
      <c r="AA9" s="135"/>
      <c r="AB9" s="135"/>
      <c r="AC9" s="135"/>
      <c r="AD9" s="135"/>
      <c r="AE9" s="135"/>
      <c r="AF9" s="135"/>
      <c r="AG9" s="135"/>
      <c r="AH9" s="136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83" t="s">
        <v>49</v>
      </c>
      <c r="BC9" s="183"/>
      <c r="BD9" s="183" t="s">
        <v>14</v>
      </c>
      <c r="BE9" s="183"/>
      <c r="BF9" s="183" t="s">
        <v>19</v>
      </c>
      <c r="BG9" s="183"/>
      <c r="BH9" s="183" t="s">
        <v>20</v>
      </c>
      <c r="BI9" s="183"/>
      <c r="BJ9" s="183" t="s">
        <v>21</v>
      </c>
      <c r="BK9" s="183"/>
      <c r="BL9" s="128" t="s">
        <v>65</v>
      </c>
      <c r="BM9" s="128"/>
      <c r="BN9" s="1"/>
      <c r="BO9" s="1" t="s">
        <v>64</v>
      </c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26.25" customHeight="1" x14ac:dyDescent="0.15">
      <c r="A10" s="252"/>
      <c r="B10" s="270"/>
      <c r="C10" s="270"/>
      <c r="D10" s="270"/>
      <c r="E10" s="270"/>
      <c r="F10" s="270"/>
      <c r="G10" s="270"/>
      <c r="H10" s="271"/>
      <c r="I10" s="272"/>
      <c r="J10" s="272"/>
      <c r="K10" s="80" t="s">
        <v>90</v>
      </c>
      <c r="L10" s="273"/>
      <c r="M10" s="273"/>
      <c r="N10" s="274" t="s">
        <v>91</v>
      </c>
      <c r="O10" s="274"/>
      <c r="P10" s="272"/>
      <c r="Q10" s="272"/>
      <c r="R10" s="80" t="s">
        <v>90</v>
      </c>
      <c r="S10" s="273"/>
      <c r="T10" s="275"/>
      <c r="U10" s="265">
        <f>BL10</f>
        <v>0</v>
      </c>
      <c r="V10" s="266"/>
      <c r="W10" s="266"/>
      <c r="X10" s="266"/>
      <c r="Y10" s="276"/>
      <c r="Z10" s="277"/>
      <c r="AA10" s="277"/>
      <c r="AB10" s="277"/>
      <c r="AC10" s="277"/>
      <c r="AD10" s="277"/>
      <c r="AE10" s="277"/>
      <c r="AF10" s="277"/>
      <c r="AG10" s="277"/>
      <c r="AH10" s="278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26" t="str">
        <f>IF(I10="","0",CONCATENATE(I10,":",L10))</f>
        <v>0</v>
      </c>
      <c r="BC10" s="126"/>
      <c r="BD10" s="126" t="str">
        <f>IF(P10="","0",CONCATENATE(P10,":",S10))</f>
        <v>0</v>
      </c>
      <c r="BE10" s="126"/>
      <c r="BF10" s="173" t="str">
        <f>IF(I10&lt;17,IF(I10&lt;8,IF(P10&lt;8,"0:00",IF(P10&lt;17,BD10-$BQ$10,$BS$10-$BQ$10)),IF(P10&lt;17,BD10-BB10,$BS$10-BB10)),"0:00")</f>
        <v>0:00</v>
      </c>
      <c r="BG10" s="173"/>
      <c r="BH10" s="173">
        <f>BL10-BF10-BJ10</f>
        <v>0</v>
      </c>
      <c r="BI10" s="173"/>
      <c r="BJ10" s="173">
        <f>IF(I10&lt;5,IF(P10&lt;5,BD10-BB10,$BO$10-BB10),IF(I10&gt;=22,BD10-BB10,IF(P10&gt;=22,BD10-$BU$10,"0:00")))</f>
        <v>0</v>
      </c>
      <c r="BK10" s="173"/>
      <c r="BL10" s="173">
        <f>BD10-BB10</f>
        <v>0</v>
      </c>
      <c r="BM10" s="173"/>
      <c r="BN10" s="1"/>
      <c r="BO10" s="127">
        <v>0.20833333333333334</v>
      </c>
      <c r="BP10" s="128"/>
      <c r="BQ10" s="127">
        <v>0.33333333333333331</v>
      </c>
      <c r="BR10" s="128"/>
      <c r="BS10" s="127">
        <v>0.70833333333333337</v>
      </c>
      <c r="BT10" s="128"/>
      <c r="BU10" s="127">
        <v>0.91666666666666663</v>
      </c>
      <c r="BV10" s="128"/>
      <c r="BW10" s="1"/>
      <c r="BX10" s="1"/>
      <c r="BY10" s="1"/>
    </row>
    <row r="11" spans="1:77" ht="26.25" customHeight="1" x14ac:dyDescent="0.15">
      <c r="A11" s="252"/>
      <c r="B11" s="270"/>
      <c r="C11" s="270"/>
      <c r="D11" s="270"/>
      <c r="E11" s="270"/>
      <c r="F11" s="270"/>
      <c r="G11" s="270"/>
      <c r="H11" s="271"/>
      <c r="I11" s="272"/>
      <c r="J11" s="272"/>
      <c r="K11" s="80" t="s">
        <v>92</v>
      </c>
      <c r="L11" s="273"/>
      <c r="M11" s="273"/>
      <c r="N11" s="274" t="s">
        <v>93</v>
      </c>
      <c r="O11" s="274"/>
      <c r="P11" s="272"/>
      <c r="Q11" s="272"/>
      <c r="R11" s="80" t="s">
        <v>92</v>
      </c>
      <c r="S11" s="273"/>
      <c r="T11" s="275"/>
      <c r="U11" s="265">
        <f t="shared" ref="U11:U22" si="0">BL11</f>
        <v>0</v>
      </c>
      <c r="V11" s="266"/>
      <c r="W11" s="266"/>
      <c r="X11" s="266"/>
      <c r="Y11" s="276"/>
      <c r="Z11" s="277"/>
      <c r="AA11" s="277"/>
      <c r="AB11" s="277"/>
      <c r="AC11" s="277"/>
      <c r="AD11" s="277"/>
      <c r="AE11" s="277"/>
      <c r="AF11" s="277"/>
      <c r="AG11" s="277"/>
      <c r="AH11" s="278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26" t="str">
        <f t="shared" ref="BB11:BB22" si="1">IF(I11="","0",CONCATENATE(I11,":",L11))</f>
        <v>0</v>
      </c>
      <c r="BC11" s="126"/>
      <c r="BD11" s="126" t="str">
        <f t="shared" ref="BD11:BD22" si="2">IF(P11="","0",CONCATENATE(P11,":",S11))</f>
        <v>0</v>
      </c>
      <c r="BE11" s="126"/>
      <c r="BF11" s="173" t="str">
        <f t="shared" ref="BF11:BF22" si="3">IF(I11&lt;17,IF(I11&lt;8,IF(P11&lt;8,"0:00",IF(P11&lt;17,BD11-$BQ$10,$BS$10-$BQ$10)),IF(P11&lt;17,BD11-BB11,$BS$10-BB11)),"0:00")</f>
        <v>0:00</v>
      </c>
      <c r="BG11" s="173"/>
      <c r="BH11" s="173">
        <f t="shared" ref="BH11:BH22" si="4">BL11-BF11-BJ11</f>
        <v>0</v>
      </c>
      <c r="BI11" s="173"/>
      <c r="BJ11" s="173">
        <f t="shared" ref="BJ11:BJ22" si="5">IF(I11&lt;5,IF(P11&lt;5,BD11-BB11,$BO$10-BB11),IF(I11&gt;=22,BD11-BB11,IF(P11&gt;=22,BD11-$BU$10,"0:00")))</f>
        <v>0</v>
      </c>
      <c r="BK11" s="173"/>
      <c r="BL11" s="173">
        <f t="shared" ref="BL11:BL22" si="6">BD11-BB11</f>
        <v>0</v>
      </c>
      <c r="BM11" s="173"/>
      <c r="BN11" s="1"/>
      <c r="BO11" s="127"/>
      <c r="BP11" s="128"/>
      <c r="BQ11" s="127"/>
      <c r="BR11" s="128"/>
      <c r="BS11" s="127"/>
      <c r="BT11" s="128"/>
      <c r="BU11" s="127"/>
      <c r="BV11" s="128"/>
      <c r="BW11" s="1"/>
      <c r="BX11" s="1"/>
      <c r="BY11" s="1"/>
    </row>
    <row r="12" spans="1:77" ht="26.25" customHeight="1" x14ac:dyDescent="0.15">
      <c r="A12" s="252"/>
      <c r="B12" s="270"/>
      <c r="C12" s="270"/>
      <c r="D12" s="270"/>
      <c r="E12" s="270"/>
      <c r="F12" s="270"/>
      <c r="G12" s="270"/>
      <c r="H12" s="271"/>
      <c r="I12" s="272"/>
      <c r="J12" s="272"/>
      <c r="K12" s="80" t="s">
        <v>92</v>
      </c>
      <c r="L12" s="273"/>
      <c r="M12" s="273"/>
      <c r="N12" s="274" t="s">
        <v>93</v>
      </c>
      <c r="O12" s="274"/>
      <c r="P12" s="272"/>
      <c r="Q12" s="272"/>
      <c r="R12" s="80" t="s">
        <v>92</v>
      </c>
      <c r="S12" s="273"/>
      <c r="T12" s="275"/>
      <c r="U12" s="265">
        <f t="shared" si="0"/>
        <v>0</v>
      </c>
      <c r="V12" s="266"/>
      <c r="W12" s="266"/>
      <c r="X12" s="266"/>
      <c r="Y12" s="276"/>
      <c r="Z12" s="277"/>
      <c r="AA12" s="277"/>
      <c r="AB12" s="277"/>
      <c r="AC12" s="277"/>
      <c r="AD12" s="277"/>
      <c r="AE12" s="277"/>
      <c r="AF12" s="277"/>
      <c r="AG12" s="277"/>
      <c r="AH12" s="278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26" t="str">
        <f t="shared" si="1"/>
        <v>0</v>
      </c>
      <c r="BC12" s="126"/>
      <c r="BD12" s="126" t="str">
        <f t="shared" si="2"/>
        <v>0</v>
      </c>
      <c r="BE12" s="126"/>
      <c r="BF12" s="173" t="str">
        <f t="shared" si="3"/>
        <v>0:00</v>
      </c>
      <c r="BG12" s="173"/>
      <c r="BH12" s="173">
        <f t="shared" si="4"/>
        <v>0</v>
      </c>
      <c r="BI12" s="173"/>
      <c r="BJ12" s="173">
        <f t="shared" si="5"/>
        <v>0</v>
      </c>
      <c r="BK12" s="173"/>
      <c r="BL12" s="173">
        <f t="shared" si="6"/>
        <v>0</v>
      </c>
      <c r="BM12" s="173"/>
      <c r="BN12" s="1"/>
      <c r="BO12" s="127"/>
      <c r="BP12" s="128"/>
      <c r="BQ12" s="127"/>
      <c r="BR12" s="128"/>
      <c r="BS12" s="127"/>
      <c r="BT12" s="128"/>
      <c r="BU12" s="127"/>
      <c r="BV12" s="128"/>
      <c r="BW12" s="1"/>
      <c r="BX12" s="1"/>
      <c r="BY12" s="1"/>
    </row>
    <row r="13" spans="1:77" ht="26.25" customHeight="1" x14ac:dyDescent="0.15">
      <c r="A13" s="252"/>
      <c r="B13" s="270"/>
      <c r="C13" s="270"/>
      <c r="D13" s="270"/>
      <c r="E13" s="270"/>
      <c r="F13" s="270"/>
      <c r="G13" s="270"/>
      <c r="H13" s="271"/>
      <c r="I13" s="272"/>
      <c r="J13" s="272"/>
      <c r="K13" s="80" t="s">
        <v>92</v>
      </c>
      <c r="L13" s="273"/>
      <c r="M13" s="273"/>
      <c r="N13" s="274" t="s">
        <v>93</v>
      </c>
      <c r="O13" s="274"/>
      <c r="P13" s="272"/>
      <c r="Q13" s="272"/>
      <c r="R13" s="80" t="s">
        <v>92</v>
      </c>
      <c r="S13" s="273"/>
      <c r="T13" s="275"/>
      <c r="U13" s="265">
        <f t="shared" si="0"/>
        <v>0</v>
      </c>
      <c r="V13" s="266"/>
      <c r="W13" s="266"/>
      <c r="X13" s="266"/>
      <c r="Y13" s="276"/>
      <c r="Z13" s="277"/>
      <c r="AA13" s="277"/>
      <c r="AB13" s="277"/>
      <c r="AC13" s="277"/>
      <c r="AD13" s="277"/>
      <c r="AE13" s="277"/>
      <c r="AF13" s="277"/>
      <c r="AG13" s="277"/>
      <c r="AH13" s="278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26" t="str">
        <f t="shared" si="1"/>
        <v>0</v>
      </c>
      <c r="BC13" s="126"/>
      <c r="BD13" s="126" t="str">
        <f t="shared" si="2"/>
        <v>0</v>
      </c>
      <c r="BE13" s="126"/>
      <c r="BF13" s="173" t="str">
        <f t="shared" si="3"/>
        <v>0:00</v>
      </c>
      <c r="BG13" s="173"/>
      <c r="BH13" s="173">
        <f t="shared" si="4"/>
        <v>0</v>
      </c>
      <c r="BI13" s="173"/>
      <c r="BJ13" s="173">
        <f t="shared" si="5"/>
        <v>0</v>
      </c>
      <c r="BK13" s="173"/>
      <c r="BL13" s="173">
        <f t="shared" si="6"/>
        <v>0</v>
      </c>
      <c r="BM13" s="173"/>
      <c r="BN13" s="1"/>
      <c r="BO13" s="127"/>
      <c r="BP13" s="128"/>
      <c r="BQ13" s="127"/>
      <c r="BR13" s="128"/>
      <c r="BS13" s="127"/>
      <c r="BT13" s="128"/>
      <c r="BU13" s="127"/>
      <c r="BV13" s="128"/>
      <c r="BW13" s="1"/>
      <c r="BX13" s="1"/>
      <c r="BY13" s="1"/>
    </row>
    <row r="14" spans="1:77" ht="26.25" customHeight="1" x14ac:dyDescent="0.15">
      <c r="A14" s="252"/>
      <c r="B14" s="270"/>
      <c r="C14" s="270"/>
      <c r="D14" s="270"/>
      <c r="E14" s="270"/>
      <c r="F14" s="270"/>
      <c r="G14" s="270"/>
      <c r="H14" s="271"/>
      <c r="I14" s="272"/>
      <c r="J14" s="272"/>
      <c r="K14" s="80" t="s">
        <v>92</v>
      </c>
      <c r="L14" s="273"/>
      <c r="M14" s="273"/>
      <c r="N14" s="274" t="s">
        <v>93</v>
      </c>
      <c r="O14" s="274"/>
      <c r="P14" s="272"/>
      <c r="Q14" s="272"/>
      <c r="R14" s="80" t="s">
        <v>92</v>
      </c>
      <c r="S14" s="273"/>
      <c r="T14" s="275"/>
      <c r="U14" s="265">
        <f t="shared" si="0"/>
        <v>0</v>
      </c>
      <c r="V14" s="266"/>
      <c r="W14" s="266"/>
      <c r="X14" s="266"/>
      <c r="Y14" s="276"/>
      <c r="Z14" s="277"/>
      <c r="AA14" s="277"/>
      <c r="AB14" s="277"/>
      <c r="AC14" s="277"/>
      <c r="AD14" s="277"/>
      <c r="AE14" s="277"/>
      <c r="AF14" s="277"/>
      <c r="AG14" s="277"/>
      <c r="AH14" s="278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26" t="str">
        <f t="shared" si="1"/>
        <v>0</v>
      </c>
      <c r="BC14" s="126"/>
      <c r="BD14" s="126" t="str">
        <f t="shared" si="2"/>
        <v>0</v>
      </c>
      <c r="BE14" s="126"/>
      <c r="BF14" s="173" t="str">
        <f t="shared" si="3"/>
        <v>0:00</v>
      </c>
      <c r="BG14" s="173"/>
      <c r="BH14" s="173">
        <f t="shared" si="4"/>
        <v>0</v>
      </c>
      <c r="BI14" s="173"/>
      <c r="BJ14" s="173">
        <f t="shared" si="5"/>
        <v>0</v>
      </c>
      <c r="BK14" s="173"/>
      <c r="BL14" s="173">
        <f t="shared" si="6"/>
        <v>0</v>
      </c>
      <c r="BM14" s="173"/>
      <c r="BN14" s="1"/>
      <c r="BO14" s="127"/>
      <c r="BP14" s="128"/>
      <c r="BQ14" s="127"/>
      <c r="BR14" s="128"/>
      <c r="BS14" s="127"/>
      <c r="BT14" s="128"/>
      <c r="BU14" s="127"/>
      <c r="BV14" s="128"/>
      <c r="BW14" s="1"/>
      <c r="BX14" s="1"/>
      <c r="BY14" s="1"/>
    </row>
    <row r="15" spans="1:77" ht="26.25" customHeight="1" x14ac:dyDescent="0.15">
      <c r="A15" s="252"/>
      <c r="B15" s="270"/>
      <c r="C15" s="270"/>
      <c r="D15" s="270"/>
      <c r="E15" s="270"/>
      <c r="F15" s="270"/>
      <c r="G15" s="270"/>
      <c r="H15" s="271"/>
      <c r="I15" s="272"/>
      <c r="J15" s="272"/>
      <c r="K15" s="80" t="s">
        <v>92</v>
      </c>
      <c r="L15" s="273"/>
      <c r="M15" s="273"/>
      <c r="N15" s="274" t="s">
        <v>93</v>
      </c>
      <c r="O15" s="274"/>
      <c r="P15" s="272"/>
      <c r="Q15" s="272"/>
      <c r="R15" s="80" t="s">
        <v>92</v>
      </c>
      <c r="S15" s="273"/>
      <c r="T15" s="275"/>
      <c r="U15" s="265">
        <f t="shared" si="0"/>
        <v>0</v>
      </c>
      <c r="V15" s="266"/>
      <c r="W15" s="266"/>
      <c r="X15" s="266"/>
      <c r="Y15" s="276"/>
      <c r="Z15" s="277"/>
      <c r="AA15" s="277"/>
      <c r="AB15" s="277"/>
      <c r="AC15" s="277"/>
      <c r="AD15" s="277"/>
      <c r="AE15" s="277"/>
      <c r="AF15" s="277"/>
      <c r="AG15" s="277"/>
      <c r="AH15" s="278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26" t="str">
        <f t="shared" si="1"/>
        <v>0</v>
      </c>
      <c r="BC15" s="126"/>
      <c r="BD15" s="126" t="str">
        <f t="shared" si="2"/>
        <v>0</v>
      </c>
      <c r="BE15" s="126"/>
      <c r="BF15" s="173" t="str">
        <f t="shared" si="3"/>
        <v>0:00</v>
      </c>
      <c r="BG15" s="173"/>
      <c r="BH15" s="173">
        <f t="shared" si="4"/>
        <v>0</v>
      </c>
      <c r="BI15" s="173"/>
      <c r="BJ15" s="173">
        <f t="shared" si="5"/>
        <v>0</v>
      </c>
      <c r="BK15" s="173"/>
      <c r="BL15" s="173">
        <f t="shared" si="6"/>
        <v>0</v>
      </c>
      <c r="BM15" s="173"/>
      <c r="BN15" s="1"/>
      <c r="BO15" s="127"/>
      <c r="BP15" s="128"/>
      <c r="BQ15" s="127"/>
      <c r="BR15" s="128"/>
      <c r="BS15" s="127"/>
      <c r="BT15" s="128"/>
      <c r="BU15" s="127"/>
      <c r="BV15" s="128"/>
      <c r="BW15" s="1"/>
      <c r="BX15" s="1"/>
      <c r="BY15" s="1"/>
    </row>
    <row r="16" spans="1:77" ht="26.25" customHeight="1" x14ac:dyDescent="0.15">
      <c r="A16" s="252"/>
      <c r="B16" s="270"/>
      <c r="C16" s="270"/>
      <c r="D16" s="270"/>
      <c r="E16" s="270"/>
      <c r="F16" s="270"/>
      <c r="G16" s="270"/>
      <c r="H16" s="271"/>
      <c r="I16" s="272"/>
      <c r="J16" s="272"/>
      <c r="K16" s="80" t="s">
        <v>92</v>
      </c>
      <c r="L16" s="273"/>
      <c r="M16" s="273"/>
      <c r="N16" s="274" t="s">
        <v>93</v>
      </c>
      <c r="O16" s="274"/>
      <c r="P16" s="272"/>
      <c r="Q16" s="272"/>
      <c r="R16" s="80" t="s">
        <v>92</v>
      </c>
      <c r="S16" s="273"/>
      <c r="T16" s="275"/>
      <c r="U16" s="265">
        <f t="shared" si="0"/>
        <v>0</v>
      </c>
      <c r="V16" s="266"/>
      <c r="W16" s="266"/>
      <c r="X16" s="266"/>
      <c r="Y16" s="276"/>
      <c r="Z16" s="277"/>
      <c r="AA16" s="277"/>
      <c r="AB16" s="277"/>
      <c r="AC16" s="277"/>
      <c r="AD16" s="277"/>
      <c r="AE16" s="277"/>
      <c r="AF16" s="277"/>
      <c r="AG16" s="277"/>
      <c r="AH16" s="278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26" t="str">
        <f t="shared" si="1"/>
        <v>0</v>
      </c>
      <c r="BC16" s="126"/>
      <c r="BD16" s="126" t="str">
        <f t="shared" si="2"/>
        <v>0</v>
      </c>
      <c r="BE16" s="126"/>
      <c r="BF16" s="173" t="str">
        <f t="shared" si="3"/>
        <v>0:00</v>
      </c>
      <c r="BG16" s="173"/>
      <c r="BH16" s="173">
        <f t="shared" si="4"/>
        <v>0</v>
      </c>
      <c r="BI16" s="173"/>
      <c r="BJ16" s="173">
        <f t="shared" si="5"/>
        <v>0</v>
      </c>
      <c r="BK16" s="173"/>
      <c r="BL16" s="173">
        <f t="shared" si="6"/>
        <v>0</v>
      </c>
      <c r="BM16" s="173"/>
      <c r="BN16" s="1"/>
      <c r="BO16" s="127"/>
      <c r="BP16" s="128"/>
      <c r="BQ16" s="127"/>
      <c r="BR16" s="128"/>
      <c r="BS16" s="127"/>
      <c r="BT16" s="128"/>
      <c r="BU16" s="127"/>
      <c r="BV16" s="128"/>
      <c r="BW16" s="1"/>
      <c r="BX16" s="1"/>
      <c r="BY16" s="1"/>
    </row>
    <row r="17" spans="1:77" ht="26.25" customHeight="1" x14ac:dyDescent="0.15">
      <c r="A17" s="252"/>
      <c r="B17" s="270"/>
      <c r="C17" s="270"/>
      <c r="D17" s="270"/>
      <c r="E17" s="270"/>
      <c r="F17" s="270"/>
      <c r="G17" s="270"/>
      <c r="H17" s="271"/>
      <c r="I17" s="272"/>
      <c r="J17" s="272"/>
      <c r="K17" s="80" t="s">
        <v>92</v>
      </c>
      <c r="L17" s="273"/>
      <c r="M17" s="273"/>
      <c r="N17" s="274" t="s">
        <v>93</v>
      </c>
      <c r="O17" s="274"/>
      <c r="P17" s="272"/>
      <c r="Q17" s="272"/>
      <c r="R17" s="80" t="s">
        <v>92</v>
      </c>
      <c r="S17" s="273"/>
      <c r="T17" s="275"/>
      <c r="U17" s="265">
        <f t="shared" si="0"/>
        <v>0</v>
      </c>
      <c r="V17" s="266"/>
      <c r="W17" s="266"/>
      <c r="X17" s="266"/>
      <c r="Y17" s="276"/>
      <c r="Z17" s="277"/>
      <c r="AA17" s="277"/>
      <c r="AB17" s="277"/>
      <c r="AC17" s="277"/>
      <c r="AD17" s="277"/>
      <c r="AE17" s="277"/>
      <c r="AF17" s="277"/>
      <c r="AG17" s="277"/>
      <c r="AH17" s="278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26" t="str">
        <f t="shared" si="1"/>
        <v>0</v>
      </c>
      <c r="BC17" s="126"/>
      <c r="BD17" s="126" t="str">
        <f t="shared" si="2"/>
        <v>0</v>
      </c>
      <c r="BE17" s="126"/>
      <c r="BF17" s="173" t="str">
        <f t="shared" si="3"/>
        <v>0:00</v>
      </c>
      <c r="BG17" s="173"/>
      <c r="BH17" s="173">
        <f t="shared" si="4"/>
        <v>0</v>
      </c>
      <c r="BI17" s="173"/>
      <c r="BJ17" s="173">
        <f t="shared" si="5"/>
        <v>0</v>
      </c>
      <c r="BK17" s="173"/>
      <c r="BL17" s="173">
        <f t="shared" si="6"/>
        <v>0</v>
      </c>
      <c r="BM17" s="173"/>
      <c r="BN17" s="1"/>
      <c r="BO17" s="127"/>
      <c r="BP17" s="128"/>
      <c r="BQ17" s="127"/>
      <c r="BR17" s="128"/>
      <c r="BS17" s="127"/>
      <c r="BT17" s="128"/>
      <c r="BU17" s="127"/>
      <c r="BV17" s="128"/>
      <c r="BW17" s="1"/>
      <c r="BX17" s="1"/>
      <c r="BY17" s="1"/>
    </row>
    <row r="18" spans="1:77" ht="26.25" customHeight="1" x14ac:dyDescent="0.15">
      <c r="A18" s="252"/>
      <c r="B18" s="270"/>
      <c r="C18" s="270"/>
      <c r="D18" s="270"/>
      <c r="E18" s="270"/>
      <c r="F18" s="270"/>
      <c r="G18" s="270"/>
      <c r="H18" s="271"/>
      <c r="I18" s="272"/>
      <c r="J18" s="272"/>
      <c r="K18" s="80" t="s">
        <v>106</v>
      </c>
      <c r="L18" s="273"/>
      <c r="M18" s="273"/>
      <c r="N18" s="274" t="s">
        <v>107</v>
      </c>
      <c r="O18" s="274"/>
      <c r="P18" s="272"/>
      <c r="Q18" s="272"/>
      <c r="R18" s="80" t="s">
        <v>106</v>
      </c>
      <c r="S18" s="273"/>
      <c r="T18" s="275"/>
      <c r="U18" s="265">
        <f t="shared" si="0"/>
        <v>0</v>
      </c>
      <c r="V18" s="266"/>
      <c r="W18" s="266"/>
      <c r="X18" s="266"/>
      <c r="Y18" s="276"/>
      <c r="Z18" s="277"/>
      <c r="AA18" s="277"/>
      <c r="AB18" s="277"/>
      <c r="AC18" s="277"/>
      <c r="AD18" s="277"/>
      <c r="AE18" s="277"/>
      <c r="AF18" s="277"/>
      <c r="AG18" s="277"/>
      <c r="AH18" s="278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26" t="str">
        <f t="shared" si="1"/>
        <v>0</v>
      </c>
      <c r="BC18" s="126"/>
      <c r="BD18" s="126" t="str">
        <f t="shared" si="2"/>
        <v>0</v>
      </c>
      <c r="BE18" s="126"/>
      <c r="BF18" s="173" t="str">
        <f t="shared" si="3"/>
        <v>0:00</v>
      </c>
      <c r="BG18" s="173"/>
      <c r="BH18" s="173">
        <f t="shared" si="4"/>
        <v>0</v>
      </c>
      <c r="BI18" s="173"/>
      <c r="BJ18" s="173">
        <f t="shared" si="5"/>
        <v>0</v>
      </c>
      <c r="BK18" s="173"/>
      <c r="BL18" s="173">
        <f t="shared" si="6"/>
        <v>0</v>
      </c>
      <c r="BM18" s="173"/>
      <c r="BN18" s="1"/>
      <c r="BO18" s="127"/>
      <c r="BP18" s="128"/>
      <c r="BQ18" s="127"/>
      <c r="BR18" s="128"/>
      <c r="BS18" s="127"/>
      <c r="BT18" s="128"/>
      <c r="BU18" s="127"/>
      <c r="BV18" s="128"/>
      <c r="BW18" s="1"/>
      <c r="BX18" s="1"/>
      <c r="BY18" s="1"/>
    </row>
    <row r="19" spans="1:77" ht="26.25" customHeight="1" x14ac:dyDescent="0.15">
      <c r="A19" s="252"/>
      <c r="B19" s="270"/>
      <c r="C19" s="270"/>
      <c r="D19" s="270"/>
      <c r="E19" s="270"/>
      <c r="F19" s="270"/>
      <c r="G19" s="270"/>
      <c r="H19" s="271"/>
      <c r="I19" s="272"/>
      <c r="J19" s="272"/>
      <c r="K19" s="80" t="s">
        <v>92</v>
      </c>
      <c r="L19" s="273"/>
      <c r="M19" s="273"/>
      <c r="N19" s="274" t="s">
        <v>93</v>
      </c>
      <c r="O19" s="274"/>
      <c r="P19" s="272"/>
      <c r="Q19" s="272"/>
      <c r="R19" s="80" t="s">
        <v>92</v>
      </c>
      <c r="S19" s="273"/>
      <c r="T19" s="275"/>
      <c r="U19" s="265">
        <f t="shared" si="0"/>
        <v>0</v>
      </c>
      <c r="V19" s="266"/>
      <c r="W19" s="266"/>
      <c r="X19" s="266"/>
      <c r="Y19" s="276"/>
      <c r="Z19" s="277"/>
      <c r="AA19" s="277"/>
      <c r="AB19" s="277"/>
      <c r="AC19" s="277"/>
      <c r="AD19" s="277"/>
      <c r="AE19" s="277"/>
      <c r="AF19" s="277"/>
      <c r="AG19" s="277"/>
      <c r="AH19" s="278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26" t="str">
        <f t="shared" si="1"/>
        <v>0</v>
      </c>
      <c r="BC19" s="126"/>
      <c r="BD19" s="126" t="str">
        <f t="shared" si="2"/>
        <v>0</v>
      </c>
      <c r="BE19" s="126"/>
      <c r="BF19" s="173" t="str">
        <f t="shared" si="3"/>
        <v>0:00</v>
      </c>
      <c r="BG19" s="173"/>
      <c r="BH19" s="173">
        <f t="shared" si="4"/>
        <v>0</v>
      </c>
      <c r="BI19" s="173"/>
      <c r="BJ19" s="173">
        <f t="shared" si="5"/>
        <v>0</v>
      </c>
      <c r="BK19" s="173"/>
      <c r="BL19" s="173">
        <f t="shared" si="6"/>
        <v>0</v>
      </c>
      <c r="BM19" s="173"/>
      <c r="BN19" s="1"/>
      <c r="BO19" s="127"/>
      <c r="BP19" s="128"/>
      <c r="BQ19" s="127"/>
      <c r="BR19" s="128"/>
      <c r="BS19" s="127"/>
      <c r="BT19" s="128"/>
      <c r="BU19" s="127"/>
      <c r="BV19" s="128"/>
      <c r="BW19" s="1"/>
      <c r="BX19" s="1"/>
      <c r="BY19" s="1"/>
    </row>
    <row r="20" spans="1:77" ht="26.25" customHeight="1" x14ac:dyDescent="0.15">
      <c r="A20" s="252"/>
      <c r="B20" s="270"/>
      <c r="C20" s="270"/>
      <c r="D20" s="270"/>
      <c r="E20" s="270"/>
      <c r="F20" s="270"/>
      <c r="G20" s="270"/>
      <c r="H20" s="271"/>
      <c r="I20" s="272"/>
      <c r="J20" s="272"/>
      <c r="K20" s="80" t="s">
        <v>92</v>
      </c>
      <c r="L20" s="273"/>
      <c r="M20" s="273"/>
      <c r="N20" s="274" t="s">
        <v>93</v>
      </c>
      <c r="O20" s="274"/>
      <c r="P20" s="272"/>
      <c r="Q20" s="272"/>
      <c r="R20" s="80" t="s">
        <v>92</v>
      </c>
      <c r="S20" s="273"/>
      <c r="T20" s="275"/>
      <c r="U20" s="265">
        <f t="shared" si="0"/>
        <v>0</v>
      </c>
      <c r="V20" s="266"/>
      <c r="W20" s="266"/>
      <c r="X20" s="266"/>
      <c r="Y20" s="276"/>
      <c r="Z20" s="277"/>
      <c r="AA20" s="277"/>
      <c r="AB20" s="277"/>
      <c r="AC20" s="277"/>
      <c r="AD20" s="277"/>
      <c r="AE20" s="277"/>
      <c r="AF20" s="277"/>
      <c r="AG20" s="277"/>
      <c r="AH20" s="278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26" t="str">
        <f t="shared" si="1"/>
        <v>0</v>
      </c>
      <c r="BC20" s="126"/>
      <c r="BD20" s="126" t="str">
        <f t="shared" si="2"/>
        <v>0</v>
      </c>
      <c r="BE20" s="126"/>
      <c r="BF20" s="173" t="str">
        <f t="shared" si="3"/>
        <v>0:00</v>
      </c>
      <c r="BG20" s="173"/>
      <c r="BH20" s="173">
        <f t="shared" si="4"/>
        <v>0</v>
      </c>
      <c r="BI20" s="173"/>
      <c r="BJ20" s="173">
        <f t="shared" si="5"/>
        <v>0</v>
      </c>
      <c r="BK20" s="173"/>
      <c r="BL20" s="173">
        <f t="shared" si="6"/>
        <v>0</v>
      </c>
      <c r="BM20" s="173"/>
      <c r="BN20" s="1"/>
      <c r="BO20" s="127"/>
      <c r="BP20" s="128"/>
      <c r="BQ20" s="127"/>
      <c r="BR20" s="128"/>
      <c r="BS20" s="127"/>
      <c r="BT20" s="128"/>
      <c r="BU20" s="127"/>
      <c r="BV20" s="128"/>
      <c r="BW20" s="1"/>
      <c r="BX20" s="1"/>
      <c r="BY20" s="1"/>
    </row>
    <row r="21" spans="1:77" ht="26.25" customHeight="1" x14ac:dyDescent="0.15">
      <c r="A21" s="252"/>
      <c r="B21" s="270"/>
      <c r="C21" s="270"/>
      <c r="D21" s="270"/>
      <c r="E21" s="270"/>
      <c r="F21" s="270"/>
      <c r="G21" s="270"/>
      <c r="H21" s="271"/>
      <c r="I21" s="272"/>
      <c r="J21" s="272"/>
      <c r="K21" s="80" t="s">
        <v>92</v>
      </c>
      <c r="L21" s="273"/>
      <c r="M21" s="273"/>
      <c r="N21" s="274" t="s">
        <v>93</v>
      </c>
      <c r="O21" s="274"/>
      <c r="P21" s="272"/>
      <c r="Q21" s="272"/>
      <c r="R21" s="80" t="s">
        <v>92</v>
      </c>
      <c r="S21" s="273"/>
      <c r="T21" s="275"/>
      <c r="U21" s="265">
        <f t="shared" si="0"/>
        <v>0</v>
      </c>
      <c r="V21" s="266"/>
      <c r="W21" s="266"/>
      <c r="X21" s="266"/>
      <c r="Y21" s="276"/>
      <c r="Z21" s="277"/>
      <c r="AA21" s="277"/>
      <c r="AB21" s="277"/>
      <c r="AC21" s="277"/>
      <c r="AD21" s="277"/>
      <c r="AE21" s="277"/>
      <c r="AF21" s="277"/>
      <c r="AG21" s="277"/>
      <c r="AH21" s="278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26" t="str">
        <f t="shared" si="1"/>
        <v>0</v>
      </c>
      <c r="BC21" s="126"/>
      <c r="BD21" s="126" t="str">
        <f t="shared" si="2"/>
        <v>0</v>
      </c>
      <c r="BE21" s="126"/>
      <c r="BF21" s="173" t="str">
        <f t="shared" si="3"/>
        <v>0:00</v>
      </c>
      <c r="BG21" s="173"/>
      <c r="BH21" s="173">
        <f t="shared" si="4"/>
        <v>0</v>
      </c>
      <c r="BI21" s="173"/>
      <c r="BJ21" s="173">
        <f t="shared" si="5"/>
        <v>0</v>
      </c>
      <c r="BK21" s="173"/>
      <c r="BL21" s="173">
        <f t="shared" si="6"/>
        <v>0</v>
      </c>
      <c r="BM21" s="173"/>
      <c r="BN21" s="1"/>
      <c r="BO21" s="127"/>
      <c r="BP21" s="128"/>
      <c r="BQ21" s="127"/>
      <c r="BR21" s="128"/>
      <c r="BS21" s="127"/>
      <c r="BT21" s="128"/>
      <c r="BU21" s="127"/>
      <c r="BV21" s="128"/>
      <c r="BW21" s="1"/>
      <c r="BX21" s="1"/>
      <c r="BY21" s="1"/>
    </row>
    <row r="22" spans="1:77" ht="26.25" customHeight="1" thickBot="1" x14ac:dyDescent="0.2">
      <c r="A22" s="252"/>
      <c r="B22" s="270"/>
      <c r="C22" s="270"/>
      <c r="D22" s="270"/>
      <c r="E22" s="270"/>
      <c r="F22" s="270"/>
      <c r="G22" s="270"/>
      <c r="H22" s="271"/>
      <c r="I22" s="272"/>
      <c r="J22" s="272"/>
      <c r="K22" s="80" t="s">
        <v>108</v>
      </c>
      <c r="L22" s="273"/>
      <c r="M22" s="273"/>
      <c r="N22" s="274" t="s">
        <v>109</v>
      </c>
      <c r="O22" s="274"/>
      <c r="P22" s="272"/>
      <c r="Q22" s="272"/>
      <c r="R22" s="80" t="s">
        <v>108</v>
      </c>
      <c r="S22" s="273"/>
      <c r="T22" s="275"/>
      <c r="U22" s="265">
        <f t="shared" si="0"/>
        <v>0</v>
      </c>
      <c r="V22" s="266"/>
      <c r="W22" s="266"/>
      <c r="X22" s="266"/>
      <c r="Y22" s="276"/>
      <c r="Z22" s="277"/>
      <c r="AA22" s="277"/>
      <c r="AB22" s="277"/>
      <c r="AC22" s="277"/>
      <c r="AD22" s="277"/>
      <c r="AE22" s="277"/>
      <c r="AF22" s="277"/>
      <c r="AG22" s="277"/>
      <c r="AH22" s="278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26" t="str">
        <f t="shared" si="1"/>
        <v>0</v>
      </c>
      <c r="BC22" s="126"/>
      <c r="BD22" s="126" t="str">
        <f t="shared" si="2"/>
        <v>0</v>
      </c>
      <c r="BE22" s="126"/>
      <c r="BF22" s="173" t="str">
        <f t="shared" si="3"/>
        <v>0:00</v>
      </c>
      <c r="BG22" s="173"/>
      <c r="BH22" s="173">
        <f t="shared" si="4"/>
        <v>0</v>
      </c>
      <c r="BI22" s="173"/>
      <c r="BJ22" s="173">
        <f t="shared" si="5"/>
        <v>0</v>
      </c>
      <c r="BK22" s="173"/>
      <c r="BL22" s="173">
        <f t="shared" si="6"/>
        <v>0</v>
      </c>
      <c r="BM22" s="173"/>
      <c r="BN22" s="1"/>
      <c r="BO22" s="127"/>
      <c r="BP22" s="128"/>
      <c r="BQ22" s="127"/>
      <c r="BR22" s="128"/>
      <c r="BS22" s="127"/>
      <c r="BT22" s="128"/>
      <c r="BU22" s="127"/>
      <c r="BV22" s="128"/>
      <c r="BW22" s="1"/>
      <c r="BX22" s="1"/>
      <c r="BY22" s="1"/>
    </row>
    <row r="23" spans="1:77" ht="26.25" customHeight="1" thickTop="1" x14ac:dyDescent="0.15">
      <c r="B23" s="113" t="s">
        <v>16</v>
      </c>
      <c r="C23" s="114"/>
      <c r="D23" s="114"/>
      <c r="E23" s="114"/>
      <c r="F23" s="114"/>
      <c r="G23" s="114"/>
      <c r="H23" s="114" t="s">
        <v>18</v>
      </c>
      <c r="I23" s="114"/>
      <c r="J23" s="114"/>
      <c r="K23" s="114"/>
      <c r="L23" s="114"/>
      <c r="M23" s="114" t="s">
        <v>16</v>
      </c>
      <c r="N23" s="114"/>
      <c r="O23" s="114"/>
      <c r="P23" s="114"/>
      <c r="Q23" s="114"/>
      <c r="R23" s="114"/>
      <c r="S23" s="114" t="s">
        <v>18</v>
      </c>
      <c r="T23" s="114"/>
      <c r="U23" s="114"/>
      <c r="V23" s="114"/>
      <c r="W23" s="114"/>
      <c r="X23" s="114" t="s">
        <v>16</v>
      </c>
      <c r="Y23" s="114"/>
      <c r="Z23" s="114"/>
      <c r="AA23" s="114"/>
      <c r="AB23" s="114"/>
      <c r="AC23" s="114"/>
      <c r="AD23" s="114" t="s">
        <v>18</v>
      </c>
      <c r="AE23" s="114"/>
      <c r="AF23" s="114"/>
      <c r="AG23" s="114"/>
      <c r="AH23" s="124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ht="26.25" customHeight="1" thickBot="1" x14ac:dyDescent="0.2">
      <c r="B24" s="187" t="s">
        <v>19</v>
      </c>
      <c r="C24" s="188"/>
      <c r="D24" s="188"/>
      <c r="E24" s="188"/>
      <c r="F24" s="188"/>
      <c r="G24" s="189"/>
      <c r="H24" s="248">
        <f>SUM(BF10:BG22)</f>
        <v>0</v>
      </c>
      <c r="I24" s="248"/>
      <c r="J24" s="248"/>
      <c r="K24" s="248"/>
      <c r="L24" s="248"/>
      <c r="M24" s="246" t="s">
        <v>20</v>
      </c>
      <c r="N24" s="188"/>
      <c r="O24" s="188"/>
      <c r="P24" s="188"/>
      <c r="Q24" s="188"/>
      <c r="R24" s="189"/>
      <c r="S24" s="248">
        <f>SUM(BH10:BI22)</f>
        <v>0</v>
      </c>
      <c r="T24" s="248"/>
      <c r="U24" s="248"/>
      <c r="V24" s="248"/>
      <c r="W24" s="248"/>
      <c r="X24" s="246" t="s">
        <v>21</v>
      </c>
      <c r="Y24" s="188"/>
      <c r="Z24" s="188"/>
      <c r="AA24" s="188"/>
      <c r="AB24" s="188"/>
      <c r="AC24" s="189"/>
      <c r="AD24" s="248">
        <f>SUM(BJ10:BK22)</f>
        <v>0</v>
      </c>
      <c r="AE24" s="248"/>
      <c r="AF24" s="248"/>
      <c r="AG24" s="248"/>
      <c r="AH24" s="249"/>
    </row>
    <row r="25" spans="1:77" ht="26.25" customHeight="1" thickTop="1" x14ac:dyDescent="0.15">
      <c r="E25" s="247" t="s">
        <v>70</v>
      </c>
      <c r="F25" s="247"/>
      <c r="G25" s="247"/>
      <c r="H25" s="247"/>
      <c r="I25" s="247"/>
      <c r="J25" s="247"/>
      <c r="K25" s="247"/>
      <c r="L25" s="247"/>
      <c r="M25" s="191">
        <f ca="1">SUMIF(A10:H22,"実作業等　B・C・E",U10:X22)</f>
        <v>0</v>
      </c>
      <c r="N25" s="191"/>
      <c r="O25" s="191"/>
      <c r="P25" s="191"/>
      <c r="Q25" s="191"/>
    </row>
    <row r="26" spans="1:77" ht="26.25" customHeight="1" x14ac:dyDescent="0.15">
      <c r="B26" s="3"/>
      <c r="C26" s="3"/>
      <c r="D26" s="3"/>
      <c r="E26" s="244" t="s">
        <v>102</v>
      </c>
      <c r="F26" s="244"/>
      <c r="G26" s="244"/>
      <c r="H26" s="244"/>
      <c r="I26" s="244"/>
      <c r="J26" s="244"/>
      <c r="K26" s="244"/>
      <c r="L26" s="244"/>
      <c r="M26" s="191">
        <f ca="1">SUMIF(A10:H22,"暖気・冷気　A",U10:X22)</f>
        <v>0</v>
      </c>
      <c r="N26" s="191"/>
      <c r="O26" s="191"/>
      <c r="P26" s="191"/>
      <c r="Q26" s="191"/>
    </row>
    <row r="27" spans="1:77" ht="26.25" customHeight="1" x14ac:dyDescent="0.15">
      <c r="B27" s="3"/>
      <c r="C27" s="3"/>
      <c r="D27" s="3"/>
      <c r="E27" s="244" t="s">
        <v>103</v>
      </c>
      <c r="F27" s="244"/>
      <c r="G27" s="244"/>
      <c r="H27" s="244"/>
      <c r="I27" s="244"/>
      <c r="J27" s="244"/>
      <c r="K27" s="244"/>
      <c r="L27" s="244"/>
      <c r="M27" s="191">
        <f ca="1">SUMIF(A10:H22,"休憩　D",U10:X22)</f>
        <v>0</v>
      </c>
      <c r="N27" s="191"/>
      <c r="O27" s="191"/>
      <c r="P27" s="191"/>
      <c r="Q27" s="191"/>
      <c r="R27" s="245" t="s">
        <v>104</v>
      </c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115">
        <f>SUM(H24,S24,AD24)</f>
        <v>0</v>
      </c>
      <c r="AE27" s="115"/>
      <c r="AF27" s="115"/>
      <c r="AG27" s="115"/>
      <c r="AH27" s="115"/>
    </row>
    <row r="28" spans="1:77" ht="26.25" customHeight="1" x14ac:dyDescent="0.15">
      <c r="AD28" s="2" t="s">
        <v>105</v>
      </c>
    </row>
    <row r="29" spans="1:77" ht="26.25" customHeight="1" x14ac:dyDescent="0.15">
      <c r="A29" s="284" t="s">
        <v>110</v>
      </c>
      <c r="B29" s="285"/>
      <c r="C29" s="286"/>
      <c r="D29" s="137"/>
      <c r="E29" s="138"/>
      <c r="F29" s="138"/>
      <c r="G29" s="138"/>
      <c r="H29" s="138"/>
      <c r="I29" s="138"/>
      <c r="J29" s="169" t="s">
        <v>30</v>
      </c>
      <c r="K29" s="170"/>
      <c r="L29" s="170"/>
      <c r="M29" s="170"/>
      <c r="N29" s="171"/>
      <c r="O29" s="172"/>
      <c r="P29" s="172"/>
      <c r="Q29" s="172"/>
      <c r="R29" s="172"/>
      <c r="S29" s="172"/>
      <c r="T29" s="134" t="s">
        <v>34</v>
      </c>
      <c r="U29" s="135"/>
      <c r="V29" s="135"/>
      <c r="W29" s="135"/>
      <c r="X29" s="135"/>
      <c r="Y29" s="135"/>
      <c r="Z29" s="134" t="s">
        <v>35</v>
      </c>
      <c r="AA29" s="135"/>
      <c r="AB29" s="135"/>
      <c r="AC29" s="135"/>
      <c r="AD29" s="135"/>
      <c r="AE29" s="135"/>
      <c r="AF29" s="135"/>
      <c r="AG29" s="135"/>
      <c r="AH29" s="136"/>
    </row>
    <row r="30" spans="1:77" ht="27" customHeight="1" x14ac:dyDescent="0.15">
      <c r="A30" s="148" t="s">
        <v>31</v>
      </c>
      <c r="B30" s="287"/>
      <c r="C30" s="149"/>
      <c r="D30" s="137"/>
      <c r="E30" s="138"/>
      <c r="F30" s="138"/>
      <c r="G30" s="138"/>
      <c r="H30" s="138"/>
      <c r="I30" s="138"/>
      <c r="J30" s="139" t="s">
        <v>32</v>
      </c>
      <c r="K30" s="140"/>
      <c r="L30" s="140"/>
      <c r="M30" s="140"/>
      <c r="N30" s="137"/>
      <c r="O30" s="138"/>
      <c r="P30" s="138"/>
      <c r="Q30" s="138"/>
      <c r="R30" s="138"/>
      <c r="S30" s="138"/>
      <c r="T30" s="201"/>
      <c r="U30" s="202"/>
      <c r="V30" s="202"/>
      <c r="W30" s="202"/>
      <c r="X30" s="202"/>
      <c r="Y30" s="74" t="s">
        <v>85</v>
      </c>
      <c r="Z30" s="147" t="str">
        <f>IF(T30="","",VLOOKUP(T30,#REF!,2,0))</f>
        <v/>
      </c>
      <c r="AA30" s="147"/>
      <c r="AB30" s="147"/>
      <c r="AC30" s="148"/>
      <c r="AD30" s="28" t="s">
        <v>111</v>
      </c>
      <c r="AE30" s="149" t="str">
        <f>IF(T30="","",VLOOKUP(T30,#REF!,3,0))</f>
        <v/>
      </c>
      <c r="AF30" s="147"/>
      <c r="AG30" s="147"/>
      <c r="AH30" s="147"/>
    </row>
    <row r="31" spans="1:77" ht="27" customHeight="1" x14ac:dyDescent="0.15">
      <c r="A31" s="157" t="s">
        <v>112</v>
      </c>
      <c r="B31" s="158"/>
      <c r="C31" s="288"/>
      <c r="D31" s="125" t="s">
        <v>23</v>
      </c>
      <c r="E31" s="125"/>
      <c r="F31" s="153"/>
      <c r="G31" s="154"/>
      <c r="H31" s="154"/>
      <c r="I31" s="26" t="s">
        <v>113</v>
      </c>
      <c r="J31" s="163" t="s">
        <v>28</v>
      </c>
      <c r="K31" s="164"/>
      <c r="L31" s="164"/>
      <c r="M31" s="164"/>
      <c r="N31" s="125" t="s">
        <v>23</v>
      </c>
      <c r="O31" s="125"/>
      <c r="P31" s="153"/>
      <c r="Q31" s="154"/>
      <c r="R31" s="154"/>
      <c r="S31" s="27" t="s">
        <v>114</v>
      </c>
      <c r="T31" s="201"/>
      <c r="U31" s="202"/>
      <c r="V31" s="202"/>
      <c r="W31" s="202"/>
      <c r="X31" s="202"/>
      <c r="Y31" s="74" t="str">
        <f>IF(T31="","","線")</f>
        <v/>
      </c>
      <c r="Z31" s="147" t="str">
        <f>IF(T31="","",VLOOKUP(T31,#REF!,2,0))</f>
        <v/>
      </c>
      <c r="AA31" s="147"/>
      <c r="AB31" s="147"/>
      <c r="AC31" s="148"/>
      <c r="AD31" s="28" t="s">
        <v>111</v>
      </c>
      <c r="AE31" s="149" t="str">
        <f>IF(T31="","",VLOOKUP(T31,#REF!,3,0))</f>
        <v/>
      </c>
      <c r="AF31" s="147"/>
      <c r="AG31" s="147"/>
      <c r="AH31" s="147"/>
    </row>
    <row r="32" spans="1:77" ht="27" customHeight="1" x14ac:dyDescent="0.15">
      <c r="A32" s="159"/>
      <c r="B32" s="160"/>
      <c r="C32" s="289"/>
      <c r="D32" s="125" t="s">
        <v>24</v>
      </c>
      <c r="E32" s="125"/>
      <c r="F32" s="153"/>
      <c r="G32" s="154"/>
      <c r="H32" s="154"/>
      <c r="I32" s="25" t="s">
        <v>113</v>
      </c>
      <c r="J32" s="165"/>
      <c r="K32" s="166"/>
      <c r="L32" s="166"/>
      <c r="M32" s="166"/>
      <c r="N32" s="125" t="s">
        <v>24</v>
      </c>
      <c r="O32" s="125"/>
      <c r="P32" s="153"/>
      <c r="Q32" s="154"/>
      <c r="R32" s="154"/>
      <c r="S32" s="28" t="s">
        <v>114</v>
      </c>
      <c r="T32" s="201"/>
      <c r="U32" s="202"/>
      <c r="V32" s="202"/>
      <c r="W32" s="202"/>
      <c r="X32" s="202"/>
      <c r="Y32" s="74" t="str">
        <f t="shared" ref="Y32:Y33" si="7">IF(T32="","","線")</f>
        <v/>
      </c>
      <c r="Z32" s="147" t="str">
        <f>IF(T32="","",VLOOKUP(T32,#REF!,2,0))</f>
        <v/>
      </c>
      <c r="AA32" s="147"/>
      <c r="AB32" s="147"/>
      <c r="AC32" s="148"/>
      <c r="AD32" s="28" t="s">
        <v>111</v>
      </c>
      <c r="AE32" s="149" t="str">
        <f>IF(T32="","",VLOOKUP(T32,#REF!,3,0))</f>
        <v/>
      </c>
      <c r="AF32" s="147"/>
      <c r="AG32" s="147"/>
      <c r="AH32" s="147"/>
    </row>
    <row r="33" spans="1:34" ht="27" customHeight="1" x14ac:dyDescent="0.15">
      <c r="A33" s="161"/>
      <c r="B33" s="162"/>
      <c r="C33" s="290"/>
      <c r="D33" s="125" t="s">
        <v>25</v>
      </c>
      <c r="E33" s="125"/>
      <c r="F33" s="155">
        <f>F31-F32</f>
        <v>0</v>
      </c>
      <c r="G33" s="156"/>
      <c r="H33" s="156"/>
      <c r="I33" s="6" t="s">
        <v>113</v>
      </c>
      <c r="J33" s="167"/>
      <c r="K33" s="168"/>
      <c r="L33" s="168"/>
      <c r="M33" s="168"/>
      <c r="N33" s="125" t="s">
        <v>25</v>
      </c>
      <c r="O33" s="125"/>
      <c r="P33" s="155">
        <f>P31-P32</f>
        <v>0</v>
      </c>
      <c r="Q33" s="156"/>
      <c r="R33" s="156"/>
      <c r="S33" s="28" t="s">
        <v>114</v>
      </c>
      <c r="T33" s="201"/>
      <c r="U33" s="202"/>
      <c r="V33" s="202"/>
      <c r="W33" s="202"/>
      <c r="X33" s="202"/>
      <c r="Y33" s="74" t="str">
        <f t="shared" si="7"/>
        <v/>
      </c>
      <c r="Z33" s="147" t="str">
        <f>IF(T33="","",VLOOKUP(T33,#REF!,2,0))</f>
        <v/>
      </c>
      <c r="AA33" s="147"/>
      <c r="AB33" s="147"/>
      <c r="AC33" s="148"/>
      <c r="AD33" s="28" t="s">
        <v>111</v>
      </c>
      <c r="AE33" s="149" t="str">
        <f>IF(T33="","",VLOOKUP(T33,#REF!,3,0))</f>
        <v/>
      </c>
      <c r="AF33" s="147"/>
      <c r="AG33" s="147"/>
      <c r="AH33" s="147"/>
    </row>
    <row r="34" spans="1:34" ht="27" customHeight="1" x14ac:dyDescent="0.15">
      <c r="A34" s="75"/>
    </row>
    <row r="35" spans="1:34" ht="27" customHeight="1" x14ac:dyDescent="0.15">
      <c r="A35" s="76"/>
    </row>
  </sheetData>
  <sheetProtection sheet="1" objects="1" scenarios="1" selectLockedCells="1"/>
  <mergeCells count="317">
    <mergeCell ref="A1:Z1"/>
    <mergeCell ref="AA1:AE1"/>
    <mergeCell ref="AF1:AH1"/>
    <mergeCell ref="A2:F2"/>
    <mergeCell ref="G2:I2"/>
    <mergeCell ref="AE2:AH2"/>
    <mergeCell ref="W3:AD6"/>
    <mergeCell ref="A4:G4"/>
    <mergeCell ref="M4:O4"/>
    <mergeCell ref="P4:T4"/>
    <mergeCell ref="AE4:AH6"/>
    <mergeCell ref="A6:C6"/>
    <mergeCell ref="D6:K6"/>
    <mergeCell ref="M6:O6"/>
    <mergeCell ref="P6:U6"/>
    <mergeCell ref="BB9:BC9"/>
    <mergeCell ref="BD9:BE9"/>
    <mergeCell ref="BF9:BG9"/>
    <mergeCell ref="BH9:BI9"/>
    <mergeCell ref="BJ9:BK9"/>
    <mergeCell ref="BL9:BM9"/>
    <mergeCell ref="A9:H9"/>
    <mergeCell ref="I9:M9"/>
    <mergeCell ref="N9:O9"/>
    <mergeCell ref="P9:T9"/>
    <mergeCell ref="U9:X9"/>
    <mergeCell ref="Y9:AH9"/>
    <mergeCell ref="BQ10:BR10"/>
    <mergeCell ref="BS10:BT10"/>
    <mergeCell ref="BU10:BV10"/>
    <mergeCell ref="U10:X10"/>
    <mergeCell ref="Y10:AH10"/>
    <mergeCell ref="BB10:BC10"/>
    <mergeCell ref="BD10:BE10"/>
    <mergeCell ref="BF10:BG10"/>
    <mergeCell ref="BH10:BI10"/>
    <mergeCell ref="A11:H11"/>
    <mergeCell ref="I11:J11"/>
    <mergeCell ref="L11:M11"/>
    <mergeCell ref="N11:O11"/>
    <mergeCell ref="P11:Q11"/>
    <mergeCell ref="S11:T11"/>
    <mergeCell ref="BJ10:BK10"/>
    <mergeCell ref="BL10:BM10"/>
    <mergeCell ref="BO10:BP10"/>
    <mergeCell ref="A10:H10"/>
    <mergeCell ref="I10:J10"/>
    <mergeCell ref="L10:M10"/>
    <mergeCell ref="N10:O10"/>
    <mergeCell ref="P10:Q10"/>
    <mergeCell ref="S10:T10"/>
    <mergeCell ref="BJ11:BK11"/>
    <mergeCell ref="BL11:BM11"/>
    <mergeCell ref="BO11:BP11"/>
    <mergeCell ref="BQ11:BR11"/>
    <mergeCell ref="BS11:BT11"/>
    <mergeCell ref="BU11:BV11"/>
    <mergeCell ref="U11:X11"/>
    <mergeCell ref="Y11:AH11"/>
    <mergeCell ref="BB11:BC11"/>
    <mergeCell ref="BD11:BE11"/>
    <mergeCell ref="BF11:BG11"/>
    <mergeCell ref="BH11:BI11"/>
    <mergeCell ref="BQ12:BR12"/>
    <mergeCell ref="BS12:BT12"/>
    <mergeCell ref="BU12:BV12"/>
    <mergeCell ref="U12:X12"/>
    <mergeCell ref="Y12:AH12"/>
    <mergeCell ref="BB12:BC12"/>
    <mergeCell ref="BD12:BE12"/>
    <mergeCell ref="BF12:BG12"/>
    <mergeCell ref="BH12:BI12"/>
    <mergeCell ref="A13:H13"/>
    <mergeCell ref="I13:J13"/>
    <mergeCell ref="L13:M13"/>
    <mergeCell ref="N13:O13"/>
    <mergeCell ref="P13:Q13"/>
    <mergeCell ref="S13:T13"/>
    <mergeCell ref="BJ12:BK12"/>
    <mergeCell ref="BL12:BM12"/>
    <mergeCell ref="BO12:BP12"/>
    <mergeCell ref="A12:H12"/>
    <mergeCell ref="I12:J12"/>
    <mergeCell ref="L12:M12"/>
    <mergeCell ref="N12:O12"/>
    <mergeCell ref="P12:Q12"/>
    <mergeCell ref="S12:T12"/>
    <mergeCell ref="BJ13:BK13"/>
    <mergeCell ref="BL13:BM13"/>
    <mergeCell ref="BO13:BP13"/>
    <mergeCell ref="BQ13:BR13"/>
    <mergeCell ref="BS13:BT13"/>
    <mergeCell ref="BU13:BV13"/>
    <mergeCell ref="U13:X13"/>
    <mergeCell ref="Y13:AH13"/>
    <mergeCell ref="BB13:BC13"/>
    <mergeCell ref="BD13:BE13"/>
    <mergeCell ref="BF13:BG13"/>
    <mergeCell ref="BH13:BI13"/>
    <mergeCell ref="BQ14:BR14"/>
    <mergeCell ref="BS14:BT14"/>
    <mergeCell ref="BU14:BV14"/>
    <mergeCell ref="U14:X14"/>
    <mergeCell ref="Y14:AH14"/>
    <mergeCell ref="BB14:BC14"/>
    <mergeCell ref="BD14:BE14"/>
    <mergeCell ref="BF14:BG14"/>
    <mergeCell ref="BH14:BI14"/>
    <mergeCell ref="A15:H15"/>
    <mergeCell ref="I15:J15"/>
    <mergeCell ref="L15:M15"/>
    <mergeCell ref="N15:O15"/>
    <mergeCell ref="P15:Q15"/>
    <mergeCell ref="S15:T15"/>
    <mergeCell ref="BJ14:BK14"/>
    <mergeCell ref="BL14:BM14"/>
    <mergeCell ref="BO14:BP14"/>
    <mergeCell ref="A14:H14"/>
    <mergeCell ref="I14:J14"/>
    <mergeCell ref="L14:M14"/>
    <mergeCell ref="N14:O14"/>
    <mergeCell ref="P14:Q14"/>
    <mergeCell ref="S14:T14"/>
    <mergeCell ref="BJ15:BK15"/>
    <mergeCell ref="BL15:BM15"/>
    <mergeCell ref="BO15:BP15"/>
    <mergeCell ref="BQ15:BR15"/>
    <mergeCell ref="BS15:BT15"/>
    <mergeCell ref="BU15:BV15"/>
    <mergeCell ref="U15:X15"/>
    <mergeCell ref="Y15:AH15"/>
    <mergeCell ref="BB15:BC15"/>
    <mergeCell ref="BD15:BE15"/>
    <mergeCell ref="BF15:BG15"/>
    <mergeCell ref="BH15:BI15"/>
    <mergeCell ref="BQ16:BR16"/>
    <mergeCell ref="BS16:BT16"/>
    <mergeCell ref="BU16:BV16"/>
    <mergeCell ref="U16:X16"/>
    <mergeCell ref="Y16:AH16"/>
    <mergeCell ref="BB16:BC16"/>
    <mergeCell ref="BD16:BE16"/>
    <mergeCell ref="BF16:BG16"/>
    <mergeCell ref="BH16:BI16"/>
    <mergeCell ref="A17:H17"/>
    <mergeCell ref="I17:J17"/>
    <mergeCell ref="L17:M17"/>
    <mergeCell ref="N17:O17"/>
    <mergeCell ref="P17:Q17"/>
    <mergeCell ref="S17:T17"/>
    <mergeCell ref="BJ16:BK16"/>
    <mergeCell ref="BL16:BM16"/>
    <mergeCell ref="BO16:BP16"/>
    <mergeCell ref="A16:H16"/>
    <mergeCell ref="I16:J16"/>
    <mergeCell ref="L16:M16"/>
    <mergeCell ref="N16:O16"/>
    <mergeCell ref="P16:Q16"/>
    <mergeCell ref="S16:T16"/>
    <mergeCell ref="BJ17:BK17"/>
    <mergeCell ref="BL17:BM17"/>
    <mergeCell ref="BO17:BP17"/>
    <mergeCell ref="BQ17:BR17"/>
    <mergeCell ref="BS17:BT17"/>
    <mergeCell ref="BU17:BV17"/>
    <mergeCell ref="U17:X17"/>
    <mergeCell ref="Y17:AH17"/>
    <mergeCell ref="BB17:BC17"/>
    <mergeCell ref="BD17:BE17"/>
    <mergeCell ref="BF17:BG17"/>
    <mergeCell ref="BH17:BI17"/>
    <mergeCell ref="BQ18:BR18"/>
    <mergeCell ref="BS18:BT18"/>
    <mergeCell ref="BU18:BV18"/>
    <mergeCell ref="U18:X18"/>
    <mergeCell ref="Y18:AH18"/>
    <mergeCell ref="BB18:BC18"/>
    <mergeCell ref="BD18:BE18"/>
    <mergeCell ref="BF18:BG18"/>
    <mergeCell ref="BH18:BI18"/>
    <mergeCell ref="A19:H19"/>
    <mergeCell ref="I19:J19"/>
    <mergeCell ref="L19:M19"/>
    <mergeCell ref="N19:O19"/>
    <mergeCell ref="P19:Q19"/>
    <mergeCell ref="S19:T19"/>
    <mergeCell ref="BJ18:BK18"/>
    <mergeCell ref="BL18:BM18"/>
    <mergeCell ref="BO18:BP18"/>
    <mergeCell ref="A18:H18"/>
    <mergeCell ref="I18:J18"/>
    <mergeCell ref="L18:M18"/>
    <mergeCell ref="N18:O18"/>
    <mergeCell ref="P18:Q18"/>
    <mergeCell ref="S18:T18"/>
    <mergeCell ref="BJ19:BK19"/>
    <mergeCell ref="BL19:BM19"/>
    <mergeCell ref="BO19:BP19"/>
    <mergeCell ref="BQ19:BR19"/>
    <mergeCell ref="BS19:BT19"/>
    <mergeCell ref="BU19:BV19"/>
    <mergeCell ref="U19:X19"/>
    <mergeCell ref="Y19:AH19"/>
    <mergeCell ref="BB19:BC19"/>
    <mergeCell ref="BD19:BE19"/>
    <mergeCell ref="BF19:BG19"/>
    <mergeCell ref="BH19:BI19"/>
    <mergeCell ref="BQ20:BR20"/>
    <mergeCell ref="BS20:BT20"/>
    <mergeCell ref="BU20:BV20"/>
    <mergeCell ref="U20:X20"/>
    <mergeCell ref="Y20:AH20"/>
    <mergeCell ref="BB20:BC20"/>
    <mergeCell ref="BD20:BE20"/>
    <mergeCell ref="BF20:BG20"/>
    <mergeCell ref="BH20:BI20"/>
    <mergeCell ref="A21:H21"/>
    <mergeCell ref="I21:J21"/>
    <mergeCell ref="L21:M21"/>
    <mergeCell ref="N21:O21"/>
    <mergeCell ref="P21:Q21"/>
    <mergeCell ref="S21:T21"/>
    <mergeCell ref="BJ20:BK20"/>
    <mergeCell ref="BL20:BM20"/>
    <mergeCell ref="BO20:BP20"/>
    <mergeCell ref="A20:H20"/>
    <mergeCell ref="I20:J20"/>
    <mergeCell ref="L20:M20"/>
    <mergeCell ref="N20:O20"/>
    <mergeCell ref="P20:Q20"/>
    <mergeCell ref="S20:T20"/>
    <mergeCell ref="BJ21:BK21"/>
    <mergeCell ref="BL21:BM21"/>
    <mergeCell ref="BO21:BP21"/>
    <mergeCell ref="BQ21:BR21"/>
    <mergeCell ref="BS21:BT21"/>
    <mergeCell ref="BU21:BV21"/>
    <mergeCell ref="U21:X21"/>
    <mergeCell ref="Y21:AH21"/>
    <mergeCell ref="BB21:BC21"/>
    <mergeCell ref="BD21:BE21"/>
    <mergeCell ref="BF21:BG21"/>
    <mergeCell ref="BH21:BI21"/>
    <mergeCell ref="BQ22:BR22"/>
    <mergeCell ref="BS22:BT22"/>
    <mergeCell ref="BU22:BV22"/>
    <mergeCell ref="U22:X22"/>
    <mergeCell ref="Y22:AH22"/>
    <mergeCell ref="BB22:BC22"/>
    <mergeCell ref="BD22:BE22"/>
    <mergeCell ref="BF22:BG22"/>
    <mergeCell ref="BH22:BI22"/>
    <mergeCell ref="B23:G23"/>
    <mergeCell ref="H23:L23"/>
    <mergeCell ref="M23:R23"/>
    <mergeCell ref="S23:W23"/>
    <mergeCell ref="X23:AC23"/>
    <mergeCell ref="AD23:AH23"/>
    <mergeCell ref="BJ22:BK22"/>
    <mergeCell ref="BL22:BM22"/>
    <mergeCell ref="BO22:BP22"/>
    <mergeCell ref="A22:H22"/>
    <mergeCell ref="I22:J22"/>
    <mergeCell ref="L22:M22"/>
    <mergeCell ref="N22:O22"/>
    <mergeCell ref="P22:Q22"/>
    <mergeCell ref="S22:T22"/>
    <mergeCell ref="E25:L25"/>
    <mergeCell ref="M25:Q25"/>
    <mergeCell ref="E26:L26"/>
    <mergeCell ref="M26:Q26"/>
    <mergeCell ref="AD24:AH24"/>
    <mergeCell ref="B24:G24"/>
    <mergeCell ref="H24:L24"/>
    <mergeCell ref="S24:W24"/>
    <mergeCell ref="M24:R24"/>
    <mergeCell ref="X24:AC24"/>
    <mergeCell ref="P31:R31"/>
    <mergeCell ref="Z31:AC31"/>
    <mergeCell ref="AE31:AH31"/>
    <mergeCell ref="D30:I30"/>
    <mergeCell ref="J30:M30"/>
    <mergeCell ref="N30:S30"/>
    <mergeCell ref="Z30:AC30"/>
    <mergeCell ref="E27:L27"/>
    <mergeCell ref="M27:Q27"/>
    <mergeCell ref="R27:AC27"/>
    <mergeCell ref="AD27:AH27"/>
    <mergeCell ref="D29:I29"/>
    <mergeCell ref="J29:M29"/>
    <mergeCell ref="N29:S29"/>
    <mergeCell ref="T29:Y29"/>
    <mergeCell ref="Z29:AH29"/>
    <mergeCell ref="A29:C29"/>
    <mergeCell ref="A30:C30"/>
    <mergeCell ref="A31:C33"/>
    <mergeCell ref="T30:X30"/>
    <mergeCell ref="T31:X31"/>
    <mergeCell ref="T32:X32"/>
    <mergeCell ref="T33:X33"/>
    <mergeCell ref="AE32:AH32"/>
    <mergeCell ref="D33:E33"/>
    <mergeCell ref="F33:H33"/>
    <mergeCell ref="N33:O33"/>
    <mergeCell ref="P33:R33"/>
    <mergeCell ref="Z33:AC33"/>
    <mergeCell ref="AE33:AH33"/>
    <mergeCell ref="D32:E32"/>
    <mergeCell ref="F32:H32"/>
    <mergeCell ref="N32:O32"/>
    <mergeCell ref="P32:R32"/>
    <mergeCell ref="Z32:AC32"/>
    <mergeCell ref="AE30:AH30"/>
    <mergeCell ref="D31:E31"/>
    <mergeCell ref="F31:H31"/>
    <mergeCell ref="J31:M33"/>
    <mergeCell ref="N31:O31"/>
  </mergeCells>
  <phoneticPr fontId="4"/>
  <conditionalFormatting sqref="G2 A4 D6 P4 P6 W3 Y10 S10 P10 L10 I10 A10 N29:S30 D29:I30 T2">
    <cfRule type="containsBlanks" dxfId="10" priority="4">
      <formula>LEN(TRIM(A2))=0</formula>
    </cfRule>
  </conditionalFormatting>
  <conditionalFormatting sqref="F31:F32 P31:R32">
    <cfRule type="containsBlanks" dxfId="9" priority="3">
      <formula>LEN(TRIM(F31))=0</formula>
    </cfRule>
  </conditionalFormatting>
  <conditionalFormatting sqref="AA1 AF1">
    <cfRule type="containsBlanks" dxfId="8" priority="2">
      <formula>LEN(TRIM(AA1))=0</formula>
    </cfRule>
  </conditionalFormatting>
  <conditionalFormatting sqref="T30">
    <cfRule type="containsBlanks" dxfId="7" priority="1">
      <formula>LEN(TRIM(T30))=0</formula>
    </cfRule>
  </conditionalFormatting>
  <dataValidations count="3">
    <dataValidation type="list" allowBlank="1" showInputMessage="1" showErrorMessage="1" sqref="AF1" xr:uid="{00000000-0002-0000-0400-000000000000}">
      <formula1>"委託,借上"</formula1>
    </dataValidation>
    <dataValidation type="list" allowBlank="1" showInputMessage="1" showErrorMessage="1" sqref="A10:D22" xr:uid="{00000000-0002-0000-0400-000001000000}">
      <formula1>"実作業等　B・C・E,暖気・冷気　A,休憩　D"</formula1>
    </dataValidation>
    <dataValidation type="list" errorStyle="warning" allowBlank="1" showInputMessage="1" showErrorMessage="1" errorTitle="作業区分について" error="選択項目以外の場合は、具体的な作業区分を入力する事" sqref="D29:I29" xr:uid="{00000000-0002-0000-0400-000002000000}">
      <formula1>"除雪,圧雪,排雪"</formula1>
    </dataValidation>
  </dataValidations>
  <printOptions horizontalCentered="1"/>
  <pageMargins left="0.78740157480314965" right="0.78740157480314965" top="0.78740157480314965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別紙2削除">
                <anchor moveWithCells="1" sizeWithCells="1">
                  <from>
                    <xdr:col>40</xdr:col>
                    <xdr:colOff>171450</xdr:colOff>
                    <xdr:row>7</xdr:row>
                    <xdr:rowOff>142875</xdr:rowOff>
                  </from>
                  <to>
                    <xdr:col>82</xdr:col>
                    <xdr:colOff>104775</xdr:colOff>
                    <xdr:row>22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3000000}">
          <x14:formula1>
            <xm:f>#REF!</xm:f>
          </x14:formula1>
          <xm:sqref>G2:I2</xm:sqref>
        </x14:dataValidation>
        <x14:dataValidation type="list" allowBlank="1" showInputMessage="1" xr:uid="{00000000-0002-0000-0400-000004000000}">
          <x14:formula1>
            <xm:f>#REF!</xm:f>
          </x14:formula1>
          <xm:sqref>T30:X33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rgb="FFFFC000"/>
  </sheetPr>
  <dimension ref="A1:CS37"/>
  <sheetViews>
    <sheetView showGridLines="0" topLeftCell="A19" zoomScaleNormal="100" workbookViewId="0">
      <selection sqref="A1:AR1"/>
    </sheetView>
  </sheetViews>
  <sheetFormatPr defaultColWidth="2.5" defaultRowHeight="15" customHeight="1" x14ac:dyDescent="0.15"/>
  <cols>
    <col min="1" max="52" width="2.5" style="2"/>
    <col min="53" max="54" width="2.5" style="53"/>
    <col min="55" max="97" width="2.5" style="1"/>
    <col min="98" max="16384" width="2.5" style="2"/>
  </cols>
  <sheetData>
    <row r="1" spans="1:97" ht="26.25" customHeight="1" thickBot="1" x14ac:dyDescent="0.2">
      <c r="A1" s="291" t="s">
        <v>148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2"/>
      <c r="AS1" s="119" t="s">
        <v>81</v>
      </c>
      <c r="AT1" s="120"/>
      <c r="AU1" s="120"/>
      <c r="AV1" s="120"/>
      <c r="AW1" s="120"/>
      <c r="AX1" s="117"/>
      <c r="AY1" s="117"/>
      <c r="AZ1" s="118"/>
    </row>
    <row r="2" spans="1:97" ht="10.5" customHeight="1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</row>
    <row r="3" spans="1:97" ht="9.7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</row>
    <row r="4" spans="1:97" ht="15" customHeight="1" x14ac:dyDescent="0.15">
      <c r="A4" s="30">
        <v>1</v>
      </c>
      <c r="B4" s="360" t="s">
        <v>38</v>
      </c>
      <c r="C4" s="360"/>
      <c r="D4" s="360"/>
      <c r="E4" s="361"/>
      <c r="F4" s="294"/>
      <c r="G4" s="294"/>
      <c r="H4" s="295"/>
      <c r="I4" s="295"/>
      <c r="J4" s="295"/>
      <c r="K4" s="295"/>
      <c r="L4" s="362"/>
      <c r="M4" s="362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31"/>
    </row>
    <row r="5" spans="1:97" ht="15" customHeight="1" x14ac:dyDescent="0.15">
      <c r="A5" s="32">
        <v>2</v>
      </c>
      <c r="B5" s="364" t="s">
        <v>39</v>
      </c>
      <c r="C5" s="364"/>
      <c r="D5" s="364"/>
      <c r="E5" s="365"/>
      <c r="F5" s="369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47" t="s">
        <v>40</v>
      </c>
      <c r="R5" s="6" t="str">
        <f>CHOOSE(WEEKDAY(F5,1),"日","月","火","水","木","金","土")</f>
        <v>土</v>
      </c>
      <c r="S5" s="47" t="s">
        <v>7</v>
      </c>
      <c r="T5" s="47"/>
      <c r="U5" s="320" t="s">
        <v>41</v>
      </c>
      <c r="V5" s="320"/>
      <c r="W5" s="47" t="s">
        <v>42</v>
      </c>
      <c r="X5" s="363"/>
      <c r="Y5" s="363"/>
      <c r="Z5" s="363"/>
      <c r="AA5" s="363"/>
      <c r="AB5" s="363"/>
      <c r="AC5" s="363"/>
      <c r="AD5" s="47"/>
      <c r="AE5" s="47"/>
      <c r="AF5" s="47"/>
      <c r="AG5" s="47"/>
      <c r="AH5" s="47"/>
      <c r="AI5" s="33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367" t="s">
        <v>6</v>
      </c>
      <c r="AX5" s="367"/>
      <c r="AY5" s="367"/>
      <c r="AZ5" s="367"/>
    </row>
    <row r="6" spans="1:97" ht="15" customHeight="1" x14ac:dyDescent="0.15">
      <c r="A6" s="32">
        <v>3</v>
      </c>
      <c r="B6" s="364" t="s">
        <v>43</v>
      </c>
      <c r="C6" s="364"/>
      <c r="D6" s="364"/>
      <c r="E6" s="365"/>
      <c r="F6" s="293"/>
      <c r="G6" s="294"/>
      <c r="H6" s="295"/>
      <c r="I6" s="295"/>
      <c r="J6" s="295"/>
      <c r="K6" s="295"/>
      <c r="L6" s="295"/>
      <c r="M6" s="295"/>
      <c r="N6" s="295"/>
      <c r="O6" s="47" t="s">
        <v>84</v>
      </c>
      <c r="P6" s="47"/>
      <c r="Q6" s="316" t="str">
        <f>IF(H6="","",VLOOKUP(H6,#REF!,2,0))</f>
        <v/>
      </c>
      <c r="R6" s="316"/>
      <c r="S6" s="316"/>
      <c r="T6" s="316"/>
      <c r="U6" s="47" t="s">
        <v>44</v>
      </c>
      <c r="V6" s="316" t="str">
        <f>IF(H6="","",VLOOKUP(H6,#REF!,3,0))</f>
        <v/>
      </c>
      <c r="W6" s="316"/>
      <c r="X6" s="316"/>
      <c r="Y6" s="316"/>
      <c r="Z6" s="366" t="s">
        <v>45</v>
      </c>
      <c r="AA6" s="366"/>
      <c r="AB6" s="47"/>
      <c r="AC6" s="47" t="s">
        <v>46</v>
      </c>
      <c r="AD6" s="303"/>
      <c r="AE6" s="303"/>
      <c r="AF6" s="303"/>
      <c r="AG6" s="303"/>
      <c r="AH6" s="48" t="s">
        <v>47</v>
      </c>
      <c r="AI6" s="34"/>
      <c r="AK6" s="5"/>
      <c r="AL6" s="5"/>
      <c r="AM6" s="5"/>
      <c r="AN6" s="358"/>
      <c r="AO6" s="359"/>
      <c r="AP6" s="359"/>
      <c r="AQ6" s="359"/>
      <c r="AR6" s="359"/>
      <c r="AS6" s="359"/>
      <c r="AT6" s="359"/>
      <c r="AU6" s="359"/>
      <c r="AV6" s="359"/>
      <c r="AW6" s="359"/>
      <c r="AX6" s="176" t="s">
        <v>37</v>
      </c>
      <c r="AY6" s="176"/>
      <c r="AZ6" s="176"/>
    </row>
    <row r="7" spans="1:97" ht="15" customHeight="1" x14ac:dyDescent="0.15">
      <c r="A7" s="35"/>
      <c r="B7" s="5"/>
      <c r="C7" s="5"/>
      <c r="D7" s="5"/>
      <c r="E7" s="36"/>
      <c r="F7" s="293"/>
      <c r="G7" s="294"/>
      <c r="H7" s="295"/>
      <c r="I7" s="295"/>
      <c r="J7" s="295"/>
      <c r="K7" s="295"/>
      <c r="L7" s="295"/>
      <c r="M7" s="295"/>
      <c r="N7" s="295"/>
      <c r="O7" s="47" t="s">
        <v>84</v>
      </c>
      <c r="P7" s="47"/>
      <c r="Q7" s="316" t="str">
        <f>IF(H7="","",VLOOKUP(H7,#REF!,2,0))</f>
        <v/>
      </c>
      <c r="R7" s="316"/>
      <c r="S7" s="316"/>
      <c r="T7" s="316"/>
      <c r="U7" s="46" t="s">
        <v>44</v>
      </c>
      <c r="V7" s="316" t="str">
        <f>IF(H7="","",VLOOKUP(H7,#REF!,3,0))</f>
        <v/>
      </c>
      <c r="W7" s="316"/>
      <c r="X7" s="316"/>
      <c r="Y7" s="316"/>
      <c r="Z7" s="368" t="s">
        <v>45</v>
      </c>
      <c r="AA7" s="368"/>
      <c r="AB7" s="46"/>
      <c r="AC7" s="46" t="s">
        <v>46</v>
      </c>
      <c r="AD7" s="295"/>
      <c r="AE7" s="295"/>
      <c r="AF7" s="295"/>
      <c r="AG7" s="295"/>
      <c r="AH7" s="49" t="s">
        <v>47</v>
      </c>
      <c r="AI7" s="37"/>
      <c r="AK7" s="176" t="s">
        <v>36</v>
      </c>
      <c r="AL7" s="176"/>
      <c r="AM7" s="176"/>
      <c r="AN7" s="359"/>
      <c r="AO7" s="359"/>
      <c r="AP7" s="359"/>
      <c r="AQ7" s="359"/>
      <c r="AR7" s="359"/>
      <c r="AS7" s="359"/>
      <c r="AT7" s="359"/>
      <c r="AU7" s="359"/>
      <c r="AV7" s="359"/>
      <c r="AW7" s="359"/>
      <c r="AX7" s="176"/>
      <c r="AY7" s="176"/>
      <c r="AZ7" s="176"/>
    </row>
    <row r="8" spans="1:97" ht="15" customHeight="1" x14ac:dyDescent="0.15">
      <c r="A8" s="38"/>
      <c r="B8" s="6"/>
      <c r="C8" s="6"/>
      <c r="D8" s="6"/>
      <c r="E8" s="39"/>
      <c r="F8" s="293"/>
      <c r="G8" s="294"/>
      <c r="H8" s="295"/>
      <c r="I8" s="295"/>
      <c r="J8" s="295"/>
      <c r="K8" s="295"/>
      <c r="L8" s="295"/>
      <c r="M8" s="295"/>
      <c r="N8" s="295"/>
      <c r="O8" s="46" t="s">
        <v>84</v>
      </c>
      <c r="P8" s="46"/>
      <c r="Q8" s="353" t="str">
        <f>IF(H8="","",VLOOKUP(H8,#REF!,2,0))</f>
        <v/>
      </c>
      <c r="R8" s="353"/>
      <c r="S8" s="353"/>
      <c r="T8" s="353"/>
      <c r="U8" s="46" t="s">
        <v>44</v>
      </c>
      <c r="V8" s="353" t="str">
        <f>IF(H8="","",VLOOKUP(H8,#REF!,3,0))</f>
        <v/>
      </c>
      <c r="W8" s="353"/>
      <c r="X8" s="353"/>
      <c r="Y8" s="353"/>
      <c r="Z8" s="354" t="s">
        <v>45</v>
      </c>
      <c r="AA8" s="354"/>
      <c r="AB8" s="50"/>
      <c r="AC8" s="50" t="s">
        <v>46</v>
      </c>
      <c r="AD8" s="306"/>
      <c r="AE8" s="306"/>
      <c r="AF8" s="306"/>
      <c r="AG8" s="306"/>
      <c r="AH8" s="51" t="s">
        <v>47</v>
      </c>
      <c r="AI8" s="40"/>
      <c r="AK8" s="145"/>
      <c r="AL8" s="145"/>
      <c r="AM8" s="145"/>
      <c r="AN8" s="306"/>
      <c r="AO8" s="306"/>
      <c r="AP8" s="306"/>
      <c r="AQ8" s="306"/>
      <c r="AR8" s="306"/>
      <c r="AS8" s="306"/>
      <c r="AT8" s="306"/>
      <c r="AU8" s="306"/>
      <c r="AV8" s="306"/>
      <c r="AW8" s="306"/>
      <c r="AX8" s="145"/>
      <c r="AY8" s="145"/>
      <c r="AZ8" s="145"/>
    </row>
    <row r="11" spans="1:97" ht="15" customHeight="1" x14ac:dyDescent="0.15">
      <c r="A11" s="355" t="s">
        <v>50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7"/>
      <c r="AA11" s="355" t="s">
        <v>51</v>
      </c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56"/>
      <c r="AW11" s="356"/>
      <c r="AX11" s="356"/>
      <c r="AY11" s="357"/>
    </row>
    <row r="12" spans="1:97" ht="15" customHeight="1" x14ac:dyDescent="0.15">
      <c r="A12" s="352"/>
      <c r="B12" s="352"/>
      <c r="C12" s="352"/>
      <c r="D12" s="125" t="s">
        <v>48</v>
      </c>
      <c r="E12" s="125"/>
      <c r="F12" s="125"/>
      <c r="G12" s="125"/>
      <c r="H12" s="125"/>
      <c r="I12" s="125"/>
      <c r="J12" s="142" t="s">
        <v>15</v>
      </c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3"/>
      <c r="AA12" s="352" t="s">
        <v>77</v>
      </c>
      <c r="AB12" s="352"/>
      <c r="AC12" s="352"/>
      <c r="AD12" s="125" t="s">
        <v>48</v>
      </c>
      <c r="AE12" s="125"/>
      <c r="AF12" s="125"/>
      <c r="AG12" s="125"/>
      <c r="AH12" s="125"/>
      <c r="AI12" s="125"/>
      <c r="AJ12" s="142" t="s">
        <v>15</v>
      </c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3"/>
      <c r="BC12" s="183" t="s">
        <v>66</v>
      </c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Y12" s="183" t="s">
        <v>67</v>
      </c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</row>
    <row r="13" spans="1:97" ht="15" customHeight="1" x14ac:dyDescent="0.15">
      <c r="A13" s="352"/>
      <c r="B13" s="352"/>
      <c r="C13" s="352"/>
      <c r="D13" s="125"/>
      <c r="E13" s="125"/>
      <c r="F13" s="125"/>
      <c r="G13" s="125"/>
      <c r="H13" s="125"/>
      <c r="I13" s="125"/>
      <c r="J13" s="134" t="s">
        <v>49</v>
      </c>
      <c r="K13" s="135"/>
      <c r="L13" s="135"/>
      <c r="M13" s="11" t="s">
        <v>13</v>
      </c>
      <c r="N13" s="135" t="s">
        <v>14</v>
      </c>
      <c r="O13" s="135"/>
      <c r="P13" s="136"/>
      <c r="Q13" s="351" t="s">
        <v>19</v>
      </c>
      <c r="R13" s="351"/>
      <c r="S13" s="351"/>
      <c r="T13" s="351" t="s">
        <v>20</v>
      </c>
      <c r="U13" s="351"/>
      <c r="V13" s="351"/>
      <c r="W13" s="351" t="s">
        <v>21</v>
      </c>
      <c r="X13" s="351"/>
      <c r="Y13" s="351"/>
      <c r="AA13" s="352"/>
      <c r="AB13" s="352"/>
      <c r="AC13" s="352"/>
      <c r="AD13" s="125"/>
      <c r="AE13" s="125"/>
      <c r="AF13" s="125"/>
      <c r="AG13" s="125"/>
      <c r="AH13" s="125"/>
      <c r="AI13" s="125"/>
      <c r="AJ13" s="134" t="s">
        <v>49</v>
      </c>
      <c r="AK13" s="135"/>
      <c r="AL13" s="135"/>
      <c r="AM13" s="11" t="s">
        <v>13</v>
      </c>
      <c r="AN13" s="135" t="s">
        <v>14</v>
      </c>
      <c r="AO13" s="135"/>
      <c r="AP13" s="136"/>
      <c r="AQ13" s="351" t="s">
        <v>19</v>
      </c>
      <c r="AR13" s="351"/>
      <c r="AS13" s="351"/>
      <c r="AT13" s="351" t="s">
        <v>20</v>
      </c>
      <c r="AU13" s="351"/>
      <c r="AV13" s="351"/>
      <c r="AW13" s="351" t="s">
        <v>21</v>
      </c>
      <c r="AX13" s="351"/>
      <c r="AY13" s="351"/>
      <c r="BC13" s="183" t="s">
        <v>49</v>
      </c>
      <c r="BD13" s="183"/>
      <c r="BE13" s="183" t="s">
        <v>14</v>
      </c>
      <c r="BF13" s="183"/>
      <c r="BG13" s="183" t="s">
        <v>19</v>
      </c>
      <c r="BH13" s="183"/>
      <c r="BI13" s="183" t="s">
        <v>20</v>
      </c>
      <c r="BJ13" s="183"/>
      <c r="BK13" s="183" t="s">
        <v>21</v>
      </c>
      <c r="BL13" s="183"/>
      <c r="BM13" s="128" t="s">
        <v>65</v>
      </c>
      <c r="BN13" s="128"/>
      <c r="BP13" s="1" t="s">
        <v>64</v>
      </c>
      <c r="BY13" s="183" t="s">
        <v>49</v>
      </c>
      <c r="BZ13" s="183"/>
      <c r="CA13" s="183" t="s">
        <v>14</v>
      </c>
      <c r="CB13" s="183"/>
      <c r="CC13" s="183" t="s">
        <v>19</v>
      </c>
      <c r="CD13" s="183"/>
      <c r="CE13" s="183" t="s">
        <v>20</v>
      </c>
      <c r="CF13" s="183"/>
      <c r="CG13" s="183" t="s">
        <v>21</v>
      </c>
      <c r="CH13" s="183"/>
      <c r="CI13" s="128" t="s">
        <v>65</v>
      </c>
      <c r="CJ13" s="128"/>
      <c r="CL13" s="1" t="s">
        <v>64</v>
      </c>
    </row>
    <row r="14" spans="1:97" ht="15" customHeight="1" x14ac:dyDescent="0.15">
      <c r="A14" s="308"/>
      <c r="B14" s="309"/>
      <c r="C14" s="310"/>
      <c r="D14" s="308"/>
      <c r="E14" s="309"/>
      <c r="F14" s="309"/>
      <c r="G14" s="309"/>
      <c r="H14" s="309"/>
      <c r="I14" s="310"/>
      <c r="J14" s="349"/>
      <c r="K14" s="316" t="s">
        <v>12</v>
      </c>
      <c r="L14" s="303"/>
      <c r="M14" s="320" t="s">
        <v>13</v>
      </c>
      <c r="N14" s="347"/>
      <c r="O14" s="316" t="s">
        <v>12</v>
      </c>
      <c r="P14" s="304"/>
      <c r="Q14" s="341" t="str">
        <f t="shared" ref="Q14" si="0">IF(BG14="0:00","",BG14)</f>
        <v/>
      </c>
      <c r="R14" s="342"/>
      <c r="S14" s="343"/>
      <c r="T14" s="341" t="str">
        <f t="shared" ref="T14" si="1">IF(BI14=0,"",BI14)</f>
        <v/>
      </c>
      <c r="U14" s="342"/>
      <c r="V14" s="343"/>
      <c r="W14" s="341" t="str">
        <f>IF(BK14=0,"",BK14)</f>
        <v/>
      </c>
      <c r="X14" s="342"/>
      <c r="Y14" s="343"/>
      <c r="Z14" s="52"/>
      <c r="AA14" s="302"/>
      <c r="AB14" s="303"/>
      <c r="AC14" s="304"/>
      <c r="AD14" s="308"/>
      <c r="AE14" s="309"/>
      <c r="AF14" s="309"/>
      <c r="AG14" s="309"/>
      <c r="AH14" s="309"/>
      <c r="AI14" s="310"/>
      <c r="AJ14" s="314"/>
      <c r="AK14" s="316" t="s">
        <v>12</v>
      </c>
      <c r="AL14" s="318"/>
      <c r="AM14" s="320" t="s">
        <v>13</v>
      </c>
      <c r="AN14" s="322"/>
      <c r="AO14" s="316" t="s">
        <v>12</v>
      </c>
      <c r="AP14" s="324"/>
      <c r="AQ14" s="341" t="str">
        <f>IF(CC14="0:00","",CC14)</f>
        <v/>
      </c>
      <c r="AR14" s="342"/>
      <c r="AS14" s="343"/>
      <c r="AT14" s="341" t="str">
        <f>IF(CE14=0,"",CE14)</f>
        <v/>
      </c>
      <c r="AU14" s="342"/>
      <c r="AV14" s="343"/>
      <c r="AW14" s="341" t="str">
        <f>IF(CG14=0,"",CG14)</f>
        <v/>
      </c>
      <c r="AX14" s="342"/>
      <c r="AY14" s="343"/>
      <c r="BC14" s="126" t="str">
        <f>IF(J14="","0",CONCATENATE(J14,":",L14))</f>
        <v>0</v>
      </c>
      <c r="BD14" s="126"/>
      <c r="BE14" s="126" t="str">
        <f>IF(N14="","0",CONCATENATE(N14,":",P14))</f>
        <v>0</v>
      </c>
      <c r="BF14" s="126"/>
      <c r="BG14" s="173" t="str">
        <f>IF(J14&lt;17,IF(J14&lt;8,IF(N14&lt;8,"0:00",IF(N14&lt;17,BE14-$BR$14,$BT$14-$BR$14)),IF(N14&lt;17,BE14-BC14,$BT$14-BC14)),"0:00")</f>
        <v>0:00</v>
      </c>
      <c r="BH14" s="173"/>
      <c r="BI14" s="173">
        <f>BM14-BG14-BK14</f>
        <v>0</v>
      </c>
      <c r="BJ14" s="173"/>
      <c r="BK14" s="173">
        <f>IF(J14&lt;5,IF(N14&lt;5,BE14-BC14,$BP$14-BC14),IF(J14&gt;=22,BE14-BC14,IF(N14&gt;=22,BE14-$BV$14,0)))</f>
        <v>0</v>
      </c>
      <c r="BL14" s="173"/>
      <c r="BM14" s="173">
        <f>BE14-BC14</f>
        <v>0</v>
      </c>
      <c r="BN14" s="173"/>
      <c r="BP14" s="127">
        <v>0.20833333333333334</v>
      </c>
      <c r="BQ14" s="128"/>
      <c r="BR14" s="127">
        <v>0.33333333333333331</v>
      </c>
      <c r="BS14" s="128"/>
      <c r="BT14" s="127">
        <v>0.70833333333333337</v>
      </c>
      <c r="BU14" s="128"/>
      <c r="BV14" s="127">
        <v>0.91666666666666663</v>
      </c>
      <c r="BW14" s="128"/>
      <c r="BY14" s="126" t="str">
        <f>IF(AJ14="","0",CONCATENATE(AJ14,":",AL14))</f>
        <v>0</v>
      </c>
      <c r="BZ14" s="126"/>
      <c r="CA14" s="126" t="str">
        <f>IF(AN14="","0",CONCATENATE(AN14,":",AP14))</f>
        <v>0</v>
      </c>
      <c r="CB14" s="126"/>
      <c r="CC14" s="173" t="str">
        <f>IF(AJ14&lt;17,IF(AJ14&lt;8,IF(AN14&lt;8,"0:00",IF(AN14&lt;17,CA14-$BR$14,$BT$14-$BR$14)),IF(AN14&lt;17,CA14-BY14,$BT$14-BY14)),"0:00")</f>
        <v>0:00</v>
      </c>
      <c r="CD14" s="173"/>
      <c r="CE14" s="173">
        <f>CI14-CC14-CG14</f>
        <v>0</v>
      </c>
      <c r="CF14" s="173"/>
      <c r="CG14" s="173">
        <f>IF(AJ14&lt;5,IF(AN14&lt;5,CA14-BY14,$BP$14-BY14),IF(AJ14&gt;=22,CA14-BY14,IF(AN14&gt;=22,CA14-$BV$14,0)))</f>
        <v>0</v>
      </c>
      <c r="CH14" s="173"/>
      <c r="CI14" s="173">
        <f>CA14-BY14</f>
        <v>0</v>
      </c>
      <c r="CJ14" s="173"/>
      <c r="CL14" s="127">
        <v>0.20833333333333334</v>
      </c>
      <c r="CM14" s="128"/>
      <c r="CN14" s="127">
        <v>0.33333333333333331</v>
      </c>
      <c r="CO14" s="128"/>
      <c r="CP14" s="127">
        <v>0.70833333333333337</v>
      </c>
      <c r="CQ14" s="128"/>
      <c r="CR14" s="127">
        <v>0.91666666666666663</v>
      </c>
      <c r="CS14" s="128"/>
    </row>
    <row r="15" spans="1:97" ht="15" customHeight="1" x14ac:dyDescent="0.15">
      <c r="A15" s="311"/>
      <c r="B15" s="312"/>
      <c r="C15" s="313"/>
      <c r="D15" s="311"/>
      <c r="E15" s="312"/>
      <c r="F15" s="312"/>
      <c r="G15" s="312"/>
      <c r="H15" s="312"/>
      <c r="I15" s="313"/>
      <c r="J15" s="350"/>
      <c r="K15" s="317"/>
      <c r="L15" s="306"/>
      <c r="M15" s="321"/>
      <c r="N15" s="348"/>
      <c r="O15" s="317"/>
      <c r="P15" s="307"/>
      <c r="Q15" s="344"/>
      <c r="R15" s="345"/>
      <c r="S15" s="346"/>
      <c r="T15" s="344"/>
      <c r="U15" s="345"/>
      <c r="V15" s="346"/>
      <c r="W15" s="344"/>
      <c r="X15" s="345"/>
      <c r="Y15" s="346"/>
      <c r="Z15" s="52"/>
      <c r="AA15" s="305"/>
      <c r="AB15" s="306"/>
      <c r="AC15" s="307"/>
      <c r="AD15" s="311"/>
      <c r="AE15" s="312"/>
      <c r="AF15" s="312"/>
      <c r="AG15" s="312"/>
      <c r="AH15" s="312"/>
      <c r="AI15" s="313"/>
      <c r="AJ15" s="315"/>
      <c r="AK15" s="317"/>
      <c r="AL15" s="319"/>
      <c r="AM15" s="321"/>
      <c r="AN15" s="323"/>
      <c r="AO15" s="317"/>
      <c r="AP15" s="325"/>
      <c r="AQ15" s="344"/>
      <c r="AR15" s="345"/>
      <c r="AS15" s="346"/>
      <c r="AT15" s="344"/>
      <c r="AU15" s="345"/>
      <c r="AV15" s="346"/>
      <c r="AW15" s="344"/>
      <c r="AX15" s="345"/>
      <c r="AY15" s="346"/>
      <c r="BC15" s="126" t="str">
        <f>IF(J15="","0",CONCATENATE(J15,":",L15))</f>
        <v>0</v>
      </c>
      <c r="BD15" s="126"/>
      <c r="BE15" s="126" t="str">
        <f t="shared" ref="BE15:BE31" si="2">IF(N15="","0",CONCATENATE(N15,":",P15))</f>
        <v>0</v>
      </c>
      <c r="BF15" s="126"/>
      <c r="BG15" s="173" t="str">
        <f t="shared" ref="BG15:BG31" si="3">IF(J15&lt;17,IF(J15&lt;8,IF(N15&lt;8,"0:00",IF(N15&lt;17,BE15-$BR$14,$BT$14-$BR$14)),IF(N15&lt;17,BE15-BC15,$BT$14-BC15)),"0:00")</f>
        <v>0:00</v>
      </c>
      <c r="BH15" s="173"/>
      <c r="BI15" s="173">
        <f t="shared" ref="BI15:BI31" si="4">BM15-BG15-BK15</f>
        <v>0</v>
      </c>
      <c r="BJ15" s="173"/>
      <c r="BK15" s="173">
        <f t="shared" ref="BK15:BK31" si="5">IF(J15&lt;5,IF(N15&lt;5,BE15-BC15,$BP$14-BC15),IF(J15&gt;=22,BE15-BC15,IF(N15&gt;=22,BE15-$BV$14,0)))</f>
        <v>0</v>
      </c>
      <c r="BL15" s="173"/>
      <c r="BM15" s="173">
        <f t="shared" ref="BM15:BM30" si="6">BE15-BC15</f>
        <v>0</v>
      </c>
      <c r="BN15" s="173"/>
      <c r="BY15" s="92"/>
      <c r="BZ15" s="92"/>
      <c r="CA15" s="92"/>
      <c r="CB15" s="92"/>
      <c r="CC15" s="173"/>
      <c r="CD15" s="173"/>
      <c r="CE15" s="91"/>
      <c r="CF15" s="91"/>
      <c r="CG15" s="91"/>
      <c r="CH15" s="91"/>
      <c r="CI15" s="91"/>
      <c r="CJ15" s="91"/>
    </row>
    <row r="16" spans="1:97" ht="15" customHeight="1" x14ac:dyDescent="0.15">
      <c r="A16" s="308"/>
      <c r="B16" s="309"/>
      <c r="C16" s="310"/>
      <c r="D16" s="308"/>
      <c r="E16" s="309"/>
      <c r="F16" s="309"/>
      <c r="G16" s="309"/>
      <c r="H16" s="309"/>
      <c r="I16" s="310"/>
      <c r="J16" s="349"/>
      <c r="K16" s="316" t="s">
        <v>12</v>
      </c>
      <c r="L16" s="303"/>
      <c r="M16" s="320" t="s">
        <v>13</v>
      </c>
      <c r="N16" s="347"/>
      <c r="O16" s="316" t="s">
        <v>12</v>
      </c>
      <c r="P16" s="304"/>
      <c r="Q16" s="341" t="str">
        <f t="shared" ref="Q16" si="7">IF(BG16="0:00","",BG16)</f>
        <v/>
      </c>
      <c r="R16" s="342"/>
      <c r="S16" s="343"/>
      <c r="T16" s="341" t="str">
        <f t="shared" ref="T16" si="8">IF(BI16=0,"",BI16)</f>
        <v/>
      </c>
      <c r="U16" s="342"/>
      <c r="V16" s="343"/>
      <c r="W16" s="341" t="str">
        <f t="shared" ref="W16" si="9">IF(BK16=0,"",BK16)</f>
        <v/>
      </c>
      <c r="X16" s="342"/>
      <c r="Y16" s="343"/>
      <c r="AA16" s="302"/>
      <c r="AB16" s="303"/>
      <c r="AC16" s="304"/>
      <c r="AD16" s="308"/>
      <c r="AE16" s="309"/>
      <c r="AF16" s="309"/>
      <c r="AG16" s="309"/>
      <c r="AH16" s="309"/>
      <c r="AI16" s="310"/>
      <c r="AJ16" s="314"/>
      <c r="AK16" s="316" t="s">
        <v>12</v>
      </c>
      <c r="AL16" s="318"/>
      <c r="AM16" s="320" t="s">
        <v>13</v>
      </c>
      <c r="AN16" s="322"/>
      <c r="AO16" s="316" t="s">
        <v>12</v>
      </c>
      <c r="AP16" s="324"/>
      <c r="AQ16" s="326" t="str">
        <f t="shared" ref="AQ16" si="10">IF(CC16="0:00","",CC16)</f>
        <v/>
      </c>
      <c r="AR16" s="327"/>
      <c r="AS16" s="328"/>
      <c r="AT16" s="326" t="str">
        <f t="shared" ref="AT16" si="11">IF(CE16=0,"",CE16)</f>
        <v/>
      </c>
      <c r="AU16" s="327"/>
      <c r="AV16" s="328"/>
      <c r="AW16" s="296" t="str">
        <f>IF(CG16=0,"",CG16)</f>
        <v/>
      </c>
      <c r="AX16" s="297"/>
      <c r="AY16" s="298"/>
      <c r="BC16" s="126" t="str">
        <f t="shared" ref="BC16:BC31" si="12">IF(J16="","0",CONCATENATE(J16,":",L16))</f>
        <v>0</v>
      </c>
      <c r="BD16" s="126"/>
      <c r="BE16" s="126" t="str">
        <f t="shared" si="2"/>
        <v>0</v>
      </c>
      <c r="BF16" s="126"/>
      <c r="BG16" s="173" t="str">
        <f t="shared" si="3"/>
        <v>0:00</v>
      </c>
      <c r="BH16" s="173"/>
      <c r="BI16" s="173">
        <f t="shared" si="4"/>
        <v>0</v>
      </c>
      <c r="BJ16" s="173"/>
      <c r="BK16" s="173">
        <f t="shared" si="5"/>
        <v>0</v>
      </c>
      <c r="BL16" s="173"/>
      <c r="BM16" s="173">
        <f t="shared" si="6"/>
        <v>0</v>
      </c>
      <c r="BN16" s="173"/>
      <c r="BY16" s="126" t="str">
        <f>IF(AJ16="","0",CONCATENATE(AJ16,":",AL16))</f>
        <v>0</v>
      </c>
      <c r="BZ16" s="126"/>
      <c r="CA16" s="126" t="str">
        <f>IF(AN16="","0",CONCATENATE(AN16,":",AP16))</f>
        <v>0</v>
      </c>
      <c r="CB16" s="126"/>
      <c r="CC16" s="173" t="str">
        <f t="shared" ref="CC16:CC30" si="13">IF(AJ16&lt;17,IF(AJ16&lt;8,IF(AN16&lt;8,"0:00",IF(AN16&lt;17,CA16-$BR$14,$BT$14-$BR$14)),IF(AN16&lt;17,CA16-BY16,$BT$14-BY16)),"0:00")</f>
        <v>0:00</v>
      </c>
      <c r="CD16" s="173"/>
      <c r="CE16" s="173">
        <f>CI16-CC16-CG16</f>
        <v>0</v>
      </c>
      <c r="CF16" s="173"/>
      <c r="CG16" s="173">
        <f>IF(AJ16&lt;5,IF(AN16&lt;5,CA16-BY16,$BP$14-BY16),IF(AJ16&gt;=22,CA16-BY16,IF(AN16&gt;=22,CA16-$BV$14,0)))</f>
        <v>0</v>
      </c>
      <c r="CH16" s="173"/>
      <c r="CI16" s="173">
        <f t="shared" ref="CI16:CI28" si="14">CA16-BY16</f>
        <v>0</v>
      </c>
      <c r="CJ16" s="173"/>
    </row>
    <row r="17" spans="1:88" ht="15" customHeight="1" x14ac:dyDescent="0.15">
      <c r="A17" s="311"/>
      <c r="B17" s="312"/>
      <c r="C17" s="313"/>
      <c r="D17" s="311"/>
      <c r="E17" s="312"/>
      <c r="F17" s="312"/>
      <c r="G17" s="312"/>
      <c r="H17" s="312"/>
      <c r="I17" s="313"/>
      <c r="J17" s="350"/>
      <c r="K17" s="317"/>
      <c r="L17" s="306"/>
      <c r="M17" s="321"/>
      <c r="N17" s="348"/>
      <c r="O17" s="317"/>
      <c r="P17" s="307"/>
      <c r="Q17" s="344"/>
      <c r="R17" s="345"/>
      <c r="S17" s="346"/>
      <c r="T17" s="344"/>
      <c r="U17" s="345"/>
      <c r="V17" s="346"/>
      <c r="W17" s="344"/>
      <c r="X17" s="345"/>
      <c r="Y17" s="346"/>
      <c r="AA17" s="305"/>
      <c r="AB17" s="306"/>
      <c r="AC17" s="307"/>
      <c r="AD17" s="311"/>
      <c r="AE17" s="312"/>
      <c r="AF17" s="312"/>
      <c r="AG17" s="312"/>
      <c r="AH17" s="312"/>
      <c r="AI17" s="313"/>
      <c r="AJ17" s="315"/>
      <c r="AK17" s="317"/>
      <c r="AL17" s="319"/>
      <c r="AM17" s="321"/>
      <c r="AN17" s="323"/>
      <c r="AO17" s="317"/>
      <c r="AP17" s="325"/>
      <c r="AQ17" s="329"/>
      <c r="AR17" s="330"/>
      <c r="AS17" s="331"/>
      <c r="AT17" s="329"/>
      <c r="AU17" s="330"/>
      <c r="AV17" s="331"/>
      <c r="AW17" s="299"/>
      <c r="AX17" s="300"/>
      <c r="AY17" s="301"/>
      <c r="BC17" s="126" t="str">
        <f t="shared" si="12"/>
        <v>0</v>
      </c>
      <c r="BD17" s="126"/>
      <c r="BE17" s="126" t="str">
        <f t="shared" si="2"/>
        <v>0</v>
      </c>
      <c r="BF17" s="126"/>
      <c r="BG17" s="173" t="str">
        <f t="shared" si="3"/>
        <v>0:00</v>
      </c>
      <c r="BH17" s="173"/>
      <c r="BI17" s="173">
        <f t="shared" si="4"/>
        <v>0</v>
      </c>
      <c r="BJ17" s="173"/>
      <c r="BK17" s="173">
        <f t="shared" si="5"/>
        <v>0</v>
      </c>
      <c r="BL17" s="173"/>
      <c r="BM17" s="173">
        <f t="shared" si="6"/>
        <v>0</v>
      </c>
      <c r="BN17" s="173"/>
      <c r="BY17" s="92"/>
      <c r="BZ17" s="92"/>
      <c r="CA17" s="92"/>
      <c r="CB17" s="92"/>
      <c r="CC17" s="173"/>
      <c r="CD17" s="173"/>
      <c r="CE17" s="91"/>
      <c r="CF17" s="91"/>
      <c r="CG17" s="91"/>
      <c r="CH17" s="91"/>
      <c r="CI17" s="91"/>
      <c r="CJ17" s="91"/>
    </row>
    <row r="18" spans="1:88" ht="15" customHeight="1" x14ac:dyDescent="0.15">
      <c r="A18" s="308"/>
      <c r="B18" s="309"/>
      <c r="C18" s="310"/>
      <c r="D18" s="308"/>
      <c r="E18" s="309"/>
      <c r="F18" s="309"/>
      <c r="G18" s="309"/>
      <c r="H18" s="309"/>
      <c r="I18" s="310"/>
      <c r="J18" s="349"/>
      <c r="K18" s="316" t="s">
        <v>12</v>
      </c>
      <c r="L18" s="303"/>
      <c r="M18" s="320" t="s">
        <v>13</v>
      </c>
      <c r="N18" s="347"/>
      <c r="O18" s="316" t="s">
        <v>12</v>
      </c>
      <c r="P18" s="304"/>
      <c r="Q18" s="341" t="str">
        <f t="shared" ref="Q18" si="15">IF(BG18="0:00","",BG18)</f>
        <v/>
      </c>
      <c r="R18" s="342"/>
      <c r="S18" s="343"/>
      <c r="T18" s="341" t="str">
        <f t="shared" ref="T18" si="16">IF(BI18=0,"",BI18)</f>
        <v/>
      </c>
      <c r="U18" s="342"/>
      <c r="V18" s="343"/>
      <c r="W18" s="341" t="str">
        <f t="shared" ref="W18" si="17">IF(BK18=0,"",BK18)</f>
        <v/>
      </c>
      <c r="X18" s="342"/>
      <c r="Y18" s="343"/>
      <c r="AA18" s="302"/>
      <c r="AB18" s="303"/>
      <c r="AC18" s="304"/>
      <c r="AD18" s="308"/>
      <c r="AE18" s="309"/>
      <c r="AF18" s="309"/>
      <c r="AG18" s="309"/>
      <c r="AH18" s="309"/>
      <c r="AI18" s="310"/>
      <c r="AJ18" s="314"/>
      <c r="AK18" s="316" t="s">
        <v>12</v>
      </c>
      <c r="AL18" s="318"/>
      <c r="AM18" s="320" t="s">
        <v>13</v>
      </c>
      <c r="AN18" s="322"/>
      <c r="AO18" s="316" t="s">
        <v>12</v>
      </c>
      <c r="AP18" s="324"/>
      <c r="AQ18" s="326" t="str">
        <f t="shared" ref="AQ18" si="18">IF(CC18="0:00","",CC18)</f>
        <v/>
      </c>
      <c r="AR18" s="327"/>
      <c r="AS18" s="328"/>
      <c r="AT18" s="326" t="str">
        <f>IF(CE18=0,"",CE18)</f>
        <v/>
      </c>
      <c r="AU18" s="327"/>
      <c r="AV18" s="328"/>
      <c r="AW18" s="296" t="str">
        <f t="shared" ref="AW18" si="19">IF(CG18=0,"",CG18)</f>
        <v/>
      </c>
      <c r="AX18" s="297"/>
      <c r="AY18" s="298"/>
      <c r="BC18" s="126" t="str">
        <f t="shared" si="12"/>
        <v>0</v>
      </c>
      <c r="BD18" s="126"/>
      <c r="BE18" s="126" t="str">
        <f t="shared" si="2"/>
        <v>0</v>
      </c>
      <c r="BF18" s="126"/>
      <c r="BG18" s="173" t="str">
        <f t="shared" si="3"/>
        <v>0:00</v>
      </c>
      <c r="BH18" s="173"/>
      <c r="BI18" s="173">
        <f t="shared" si="4"/>
        <v>0</v>
      </c>
      <c r="BJ18" s="173"/>
      <c r="BK18" s="173">
        <f t="shared" si="5"/>
        <v>0</v>
      </c>
      <c r="BL18" s="173"/>
      <c r="BM18" s="173">
        <f t="shared" si="6"/>
        <v>0</v>
      </c>
      <c r="BN18" s="173"/>
      <c r="BY18" s="126" t="str">
        <f>IF(AJ18="","0",CONCATENATE(AJ18,":",AL18))</f>
        <v>0</v>
      </c>
      <c r="BZ18" s="126"/>
      <c r="CA18" s="126" t="str">
        <f>IF(AN18="","0",CONCATENATE(AN18,":",AP18))</f>
        <v>0</v>
      </c>
      <c r="CB18" s="126"/>
      <c r="CC18" s="173" t="str">
        <f t="shared" si="13"/>
        <v>0:00</v>
      </c>
      <c r="CD18" s="173"/>
      <c r="CE18" s="173">
        <f>CI18-CC18-CG18</f>
        <v>0</v>
      </c>
      <c r="CF18" s="173"/>
      <c r="CG18" s="173">
        <f>IF(AJ18&lt;5,IF(AN18&lt;5,CA18-BY18,$BP$14-BY18),IF(AJ18&gt;=22,CA18-BY18,IF(AN18&gt;=22,CA18-$BV$14,0)))</f>
        <v>0</v>
      </c>
      <c r="CH18" s="173"/>
      <c r="CI18" s="173">
        <f t="shared" si="14"/>
        <v>0</v>
      </c>
      <c r="CJ18" s="173"/>
    </row>
    <row r="19" spans="1:88" ht="15" customHeight="1" x14ac:dyDescent="0.15">
      <c r="A19" s="311"/>
      <c r="B19" s="312"/>
      <c r="C19" s="313"/>
      <c r="D19" s="311"/>
      <c r="E19" s="312"/>
      <c r="F19" s="312"/>
      <c r="G19" s="312"/>
      <c r="H19" s="312"/>
      <c r="I19" s="313"/>
      <c r="J19" s="350"/>
      <c r="K19" s="317"/>
      <c r="L19" s="306"/>
      <c r="M19" s="321"/>
      <c r="N19" s="348"/>
      <c r="O19" s="317"/>
      <c r="P19" s="307"/>
      <c r="Q19" s="344"/>
      <c r="R19" s="345"/>
      <c r="S19" s="346"/>
      <c r="T19" s="344"/>
      <c r="U19" s="345"/>
      <c r="V19" s="346"/>
      <c r="W19" s="344"/>
      <c r="X19" s="345"/>
      <c r="Y19" s="346"/>
      <c r="AA19" s="305"/>
      <c r="AB19" s="306"/>
      <c r="AC19" s="307"/>
      <c r="AD19" s="311"/>
      <c r="AE19" s="312"/>
      <c r="AF19" s="312"/>
      <c r="AG19" s="312"/>
      <c r="AH19" s="312"/>
      <c r="AI19" s="313"/>
      <c r="AJ19" s="315"/>
      <c r="AK19" s="317"/>
      <c r="AL19" s="319"/>
      <c r="AM19" s="321"/>
      <c r="AN19" s="323"/>
      <c r="AO19" s="317"/>
      <c r="AP19" s="325"/>
      <c r="AQ19" s="329"/>
      <c r="AR19" s="330"/>
      <c r="AS19" s="331"/>
      <c r="AT19" s="329"/>
      <c r="AU19" s="330"/>
      <c r="AV19" s="331"/>
      <c r="AW19" s="299"/>
      <c r="AX19" s="300"/>
      <c r="AY19" s="301"/>
      <c r="BC19" s="126" t="str">
        <f t="shared" si="12"/>
        <v>0</v>
      </c>
      <c r="BD19" s="126"/>
      <c r="BE19" s="126" t="str">
        <f t="shared" si="2"/>
        <v>0</v>
      </c>
      <c r="BF19" s="126"/>
      <c r="BG19" s="173" t="str">
        <f t="shared" si="3"/>
        <v>0:00</v>
      </c>
      <c r="BH19" s="173"/>
      <c r="BI19" s="173">
        <f t="shared" si="4"/>
        <v>0</v>
      </c>
      <c r="BJ19" s="173"/>
      <c r="BK19" s="173">
        <f t="shared" si="5"/>
        <v>0</v>
      </c>
      <c r="BL19" s="173"/>
      <c r="BM19" s="173">
        <f t="shared" si="6"/>
        <v>0</v>
      </c>
      <c r="BN19" s="173"/>
      <c r="BY19" s="92"/>
      <c r="BZ19" s="92"/>
      <c r="CA19" s="92"/>
      <c r="CB19" s="92"/>
      <c r="CC19" s="173"/>
      <c r="CD19" s="173"/>
      <c r="CE19" s="91"/>
      <c r="CF19" s="91"/>
      <c r="CG19" s="91"/>
      <c r="CH19" s="91"/>
      <c r="CI19" s="91"/>
      <c r="CJ19" s="91"/>
    </row>
    <row r="20" spans="1:88" ht="15" customHeight="1" x14ac:dyDescent="0.15">
      <c r="A20" s="308"/>
      <c r="B20" s="309"/>
      <c r="C20" s="310"/>
      <c r="D20" s="308"/>
      <c r="E20" s="309"/>
      <c r="F20" s="309"/>
      <c r="G20" s="309"/>
      <c r="H20" s="309"/>
      <c r="I20" s="310"/>
      <c r="J20" s="349"/>
      <c r="K20" s="316" t="s">
        <v>12</v>
      </c>
      <c r="L20" s="303"/>
      <c r="M20" s="320" t="s">
        <v>13</v>
      </c>
      <c r="N20" s="347"/>
      <c r="O20" s="316" t="s">
        <v>12</v>
      </c>
      <c r="P20" s="304"/>
      <c r="Q20" s="341" t="str">
        <f t="shared" ref="Q20" si="20">IF(BG20="0:00","",BG20)</f>
        <v/>
      </c>
      <c r="R20" s="342"/>
      <c r="S20" s="343"/>
      <c r="T20" s="341" t="str">
        <f t="shared" ref="T20" si="21">IF(BI20=0,"",BI20)</f>
        <v/>
      </c>
      <c r="U20" s="342"/>
      <c r="V20" s="343"/>
      <c r="W20" s="341" t="str">
        <f t="shared" ref="W20" si="22">IF(BK20=0,"",BK20)</f>
        <v/>
      </c>
      <c r="X20" s="342"/>
      <c r="Y20" s="343"/>
      <c r="AA20" s="302"/>
      <c r="AB20" s="303"/>
      <c r="AC20" s="304"/>
      <c r="AD20" s="308"/>
      <c r="AE20" s="309"/>
      <c r="AF20" s="309"/>
      <c r="AG20" s="309"/>
      <c r="AH20" s="309"/>
      <c r="AI20" s="310"/>
      <c r="AJ20" s="314"/>
      <c r="AK20" s="316" t="s">
        <v>12</v>
      </c>
      <c r="AL20" s="318"/>
      <c r="AM20" s="320" t="s">
        <v>13</v>
      </c>
      <c r="AN20" s="322"/>
      <c r="AO20" s="316" t="s">
        <v>12</v>
      </c>
      <c r="AP20" s="324"/>
      <c r="AQ20" s="326" t="str">
        <f t="shared" ref="AQ20" si="23">IF(CC20="0:00","",CC20)</f>
        <v/>
      </c>
      <c r="AR20" s="327"/>
      <c r="AS20" s="328"/>
      <c r="AT20" s="326" t="str">
        <f>IF(CE20=0,"",CE20)</f>
        <v/>
      </c>
      <c r="AU20" s="327"/>
      <c r="AV20" s="328"/>
      <c r="AW20" s="296" t="str">
        <f t="shared" ref="AW20" si="24">IF(CG20=0,"",CG20)</f>
        <v/>
      </c>
      <c r="AX20" s="297"/>
      <c r="AY20" s="298"/>
      <c r="BC20" s="126" t="str">
        <f t="shared" si="12"/>
        <v>0</v>
      </c>
      <c r="BD20" s="126"/>
      <c r="BE20" s="126" t="str">
        <f t="shared" si="2"/>
        <v>0</v>
      </c>
      <c r="BF20" s="126"/>
      <c r="BG20" s="173" t="str">
        <f t="shared" si="3"/>
        <v>0:00</v>
      </c>
      <c r="BH20" s="173"/>
      <c r="BI20" s="173">
        <f t="shared" si="4"/>
        <v>0</v>
      </c>
      <c r="BJ20" s="173"/>
      <c r="BK20" s="173">
        <f t="shared" si="5"/>
        <v>0</v>
      </c>
      <c r="BL20" s="173"/>
      <c r="BM20" s="173">
        <f t="shared" si="6"/>
        <v>0</v>
      </c>
      <c r="BN20" s="173"/>
      <c r="BY20" s="126" t="str">
        <f>IF(AJ20="","0",CONCATENATE(AJ20,":",AL20))</f>
        <v>0</v>
      </c>
      <c r="BZ20" s="126"/>
      <c r="CA20" s="126" t="str">
        <f>IF(AN20="","0",CONCATENATE(AN20,":",AP20))</f>
        <v>0</v>
      </c>
      <c r="CB20" s="126"/>
      <c r="CC20" s="173" t="str">
        <f t="shared" si="13"/>
        <v>0:00</v>
      </c>
      <c r="CD20" s="173"/>
      <c r="CE20" s="173">
        <f>CI20-CC20-CG20</f>
        <v>0</v>
      </c>
      <c r="CF20" s="173"/>
      <c r="CG20" s="173">
        <f>IF(AJ20&lt;5,IF(AN20&lt;5,CA20-BY20,$BP$14-BY20),IF(AJ20&gt;=22,CA20-BY20,IF(AN20&gt;=22,CA20-$BV$14,0)))</f>
        <v>0</v>
      </c>
      <c r="CH20" s="173"/>
      <c r="CI20" s="173">
        <f t="shared" si="14"/>
        <v>0</v>
      </c>
      <c r="CJ20" s="173"/>
    </row>
    <row r="21" spans="1:88" ht="15" customHeight="1" x14ac:dyDescent="0.15">
      <c r="A21" s="311"/>
      <c r="B21" s="312"/>
      <c r="C21" s="313"/>
      <c r="D21" s="311"/>
      <c r="E21" s="312"/>
      <c r="F21" s="312"/>
      <c r="G21" s="312"/>
      <c r="H21" s="312"/>
      <c r="I21" s="313"/>
      <c r="J21" s="350"/>
      <c r="K21" s="317"/>
      <c r="L21" s="306"/>
      <c r="M21" s="321"/>
      <c r="N21" s="348"/>
      <c r="O21" s="317"/>
      <c r="P21" s="307"/>
      <c r="Q21" s="344"/>
      <c r="R21" s="345"/>
      <c r="S21" s="346"/>
      <c r="T21" s="344"/>
      <c r="U21" s="345"/>
      <c r="V21" s="346"/>
      <c r="W21" s="344"/>
      <c r="X21" s="345"/>
      <c r="Y21" s="346"/>
      <c r="AA21" s="305"/>
      <c r="AB21" s="306"/>
      <c r="AC21" s="307"/>
      <c r="AD21" s="311"/>
      <c r="AE21" s="312"/>
      <c r="AF21" s="312"/>
      <c r="AG21" s="312"/>
      <c r="AH21" s="312"/>
      <c r="AI21" s="313"/>
      <c r="AJ21" s="315"/>
      <c r="AK21" s="317"/>
      <c r="AL21" s="319"/>
      <c r="AM21" s="321"/>
      <c r="AN21" s="323"/>
      <c r="AO21" s="317"/>
      <c r="AP21" s="325"/>
      <c r="AQ21" s="329"/>
      <c r="AR21" s="330"/>
      <c r="AS21" s="331"/>
      <c r="AT21" s="329"/>
      <c r="AU21" s="330"/>
      <c r="AV21" s="331"/>
      <c r="AW21" s="299"/>
      <c r="AX21" s="300"/>
      <c r="AY21" s="301"/>
      <c r="BC21" s="126" t="str">
        <f t="shared" si="12"/>
        <v>0</v>
      </c>
      <c r="BD21" s="126"/>
      <c r="BE21" s="126" t="str">
        <f t="shared" si="2"/>
        <v>0</v>
      </c>
      <c r="BF21" s="126"/>
      <c r="BG21" s="173" t="str">
        <f t="shared" si="3"/>
        <v>0:00</v>
      </c>
      <c r="BH21" s="173"/>
      <c r="BI21" s="173">
        <f t="shared" si="4"/>
        <v>0</v>
      </c>
      <c r="BJ21" s="173"/>
      <c r="BK21" s="173">
        <f t="shared" si="5"/>
        <v>0</v>
      </c>
      <c r="BL21" s="173"/>
      <c r="BM21" s="173">
        <f t="shared" si="6"/>
        <v>0</v>
      </c>
      <c r="BN21" s="173"/>
      <c r="BY21" s="92"/>
      <c r="BZ21" s="92"/>
      <c r="CA21" s="92"/>
      <c r="CB21" s="92"/>
      <c r="CC21" s="173"/>
      <c r="CD21" s="173"/>
      <c r="CE21" s="173"/>
      <c r="CF21" s="173"/>
      <c r="CG21" s="173"/>
      <c r="CH21" s="173"/>
      <c r="CI21" s="91"/>
      <c r="CJ21" s="91"/>
    </row>
    <row r="22" spans="1:88" ht="15" customHeight="1" x14ac:dyDescent="0.15">
      <c r="A22" s="308"/>
      <c r="B22" s="309"/>
      <c r="C22" s="310"/>
      <c r="D22" s="308"/>
      <c r="E22" s="309"/>
      <c r="F22" s="309"/>
      <c r="G22" s="309"/>
      <c r="H22" s="309"/>
      <c r="I22" s="310"/>
      <c r="J22" s="349"/>
      <c r="K22" s="316" t="s">
        <v>12</v>
      </c>
      <c r="L22" s="303"/>
      <c r="M22" s="320" t="s">
        <v>13</v>
      </c>
      <c r="N22" s="347"/>
      <c r="O22" s="316" t="s">
        <v>12</v>
      </c>
      <c r="P22" s="304"/>
      <c r="Q22" s="341" t="str">
        <f t="shared" ref="Q22" si="25">IF(BG22="0:00","",BG22)</f>
        <v/>
      </c>
      <c r="R22" s="342"/>
      <c r="S22" s="343"/>
      <c r="T22" s="341" t="str">
        <f t="shared" ref="T22" si="26">IF(BI22=0,"",BI22)</f>
        <v/>
      </c>
      <c r="U22" s="342"/>
      <c r="V22" s="343"/>
      <c r="W22" s="341" t="str">
        <f t="shared" ref="W22" si="27">IF(BK22=0,"",BK22)</f>
        <v/>
      </c>
      <c r="X22" s="342"/>
      <c r="Y22" s="343"/>
      <c r="AA22" s="302"/>
      <c r="AB22" s="303"/>
      <c r="AC22" s="304"/>
      <c r="AD22" s="308"/>
      <c r="AE22" s="309"/>
      <c r="AF22" s="309"/>
      <c r="AG22" s="309"/>
      <c r="AH22" s="309"/>
      <c r="AI22" s="310"/>
      <c r="AJ22" s="314"/>
      <c r="AK22" s="316" t="s">
        <v>12</v>
      </c>
      <c r="AL22" s="318"/>
      <c r="AM22" s="320" t="s">
        <v>13</v>
      </c>
      <c r="AN22" s="322"/>
      <c r="AO22" s="316" t="s">
        <v>12</v>
      </c>
      <c r="AP22" s="324"/>
      <c r="AQ22" s="326" t="str">
        <f t="shared" ref="AQ22" si="28">IF(CC22="0:00","",CC22)</f>
        <v/>
      </c>
      <c r="AR22" s="327"/>
      <c r="AS22" s="328"/>
      <c r="AT22" s="326" t="str">
        <f t="shared" ref="AT22" si="29">IF(CE22=0,"",CE22)</f>
        <v/>
      </c>
      <c r="AU22" s="327"/>
      <c r="AV22" s="328"/>
      <c r="AW22" s="296" t="str">
        <f t="shared" ref="AW22" si="30">IF(CG22=0,"",CG22)</f>
        <v/>
      </c>
      <c r="AX22" s="297"/>
      <c r="AY22" s="298"/>
      <c r="BC22" s="126" t="str">
        <f t="shared" si="12"/>
        <v>0</v>
      </c>
      <c r="BD22" s="126"/>
      <c r="BE22" s="126" t="str">
        <f t="shared" si="2"/>
        <v>0</v>
      </c>
      <c r="BF22" s="126"/>
      <c r="BG22" s="173" t="str">
        <f t="shared" si="3"/>
        <v>0:00</v>
      </c>
      <c r="BH22" s="173"/>
      <c r="BI22" s="173">
        <f t="shared" si="4"/>
        <v>0</v>
      </c>
      <c r="BJ22" s="173"/>
      <c r="BK22" s="173">
        <f t="shared" si="5"/>
        <v>0</v>
      </c>
      <c r="BL22" s="173"/>
      <c r="BM22" s="173">
        <f t="shared" si="6"/>
        <v>0</v>
      </c>
      <c r="BN22" s="173"/>
      <c r="BY22" s="126" t="str">
        <f>IF(AJ22="","0",CONCATENATE(AJ22,":",AL22))</f>
        <v>0</v>
      </c>
      <c r="BZ22" s="126"/>
      <c r="CA22" s="126" t="str">
        <f>IF(AN22="","0",CONCATENATE(AN22,":",AP22))</f>
        <v>0</v>
      </c>
      <c r="CB22" s="126"/>
      <c r="CC22" s="173" t="str">
        <f t="shared" si="13"/>
        <v>0:00</v>
      </c>
      <c r="CD22" s="173"/>
      <c r="CE22" s="173">
        <f>CI22-CC22-CG22</f>
        <v>0</v>
      </c>
      <c r="CF22" s="173"/>
      <c r="CG22" s="173">
        <f>IF(AJ22&lt;5,IF(AN22&lt;5,CA22-BY22,$BP$14-BY22),IF(AJ22&gt;=22,CA22-BY22,IF(AN22&gt;=22,CA22-$BV$14,0)))</f>
        <v>0</v>
      </c>
      <c r="CH22" s="173"/>
      <c r="CI22" s="173">
        <f t="shared" si="14"/>
        <v>0</v>
      </c>
      <c r="CJ22" s="173"/>
    </row>
    <row r="23" spans="1:88" ht="15" customHeight="1" x14ac:dyDescent="0.15">
      <c r="A23" s="311"/>
      <c r="B23" s="312"/>
      <c r="C23" s="313"/>
      <c r="D23" s="311"/>
      <c r="E23" s="312"/>
      <c r="F23" s="312"/>
      <c r="G23" s="312"/>
      <c r="H23" s="312"/>
      <c r="I23" s="313"/>
      <c r="J23" s="350"/>
      <c r="K23" s="317"/>
      <c r="L23" s="306"/>
      <c r="M23" s="321"/>
      <c r="N23" s="348"/>
      <c r="O23" s="317"/>
      <c r="P23" s="307"/>
      <c r="Q23" s="344"/>
      <c r="R23" s="345"/>
      <c r="S23" s="346"/>
      <c r="T23" s="344"/>
      <c r="U23" s="345"/>
      <c r="V23" s="346"/>
      <c r="W23" s="344"/>
      <c r="X23" s="345"/>
      <c r="Y23" s="346"/>
      <c r="AA23" s="305"/>
      <c r="AB23" s="306"/>
      <c r="AC23" s="307"/>
      <c r="AD23" s="311"/>
      <c r="AE23" s="312"/>
      <c r="AF23" s="312"/>
      <c r="AG23" s="312"/>
      <c r="AH23" s="312"/>
      <c r="AI23" s="313"/>
      <c r="AJ23" s="315"/>
      <c r="AK23" s="317"/>
      <c r="AL23" s="319"/>
      <c r="AM23" s="321"/>
      <c r="AN23" s="323"/>
      <c r="AO23" s="317"/>
      <c r="AP23" s="325"/>
      <c r="AQ23" s="329"/>
      <c r="AR23" s="330"/>
      <c r="AS23" s="331"/>
      <c r="AT23" s="329"/>
      <c r="AU23" s="330"/>
      <c r="AV23" s="331"/>
      <c r="AW23" s="299"/>
      <c r="AX23" s="300"/>
      <c r="AY23" s="301"/>
      <c r="BC23" s="126" t="str">
        <f t="shared" si="12"/>
        <v>0</v>
      </c>
      <c r="BD23" s="126"/>
      <c r="BE23" s="126" t="str">
        <f t="shared" si="2"/>
        <v>0</v>
      </c>
      <c r="BF23" s="126"/>
      <c r="BG23" s="173" t="str">
        <f t="shared" si="3"/>
        <v>0:00</v>
      </c>
      <c r="BH23" s="173"/>
      <c r="BI23" s="173">
        <f t="shared" si="4"/>
        <v>0</v>
      </c>
      <c r="BJ23" s="173"/>
      <c r="BK23" s="173">
        <f t="shared" si="5"/>
        <v>0</v>
      </c>
      <c r="BL23" s="173"/>
      <c r="BM23" s="173">
        <f t="shared" si="6"/>
        <v>0</v>
      </c>
      <c r="BN23" s="173"/>
      <c r="BY23" s="92"/>
      <c r="BZ23" s="92"/>
      <c r="CA23" s="92"/>
      <c r="CB23" s="92"/>
      <c r="CC23" s="173"/>
      <c r="CD23" s="173"/>
      <c r="CE23" s="91"/>
      <c r="CF23" s="91"/>
      <c r="CG23" s="91"/>
      <c r="CH23" s="91"/>
      <c r="CI23" s="91"/>
      <c r="CJ23" s="91"/>
    </row>
    <row r="24" spans="1:88" ht="15" customHeight="1" x14ac:dyDescent="0.15">
      <c r="A24" s="308"/>
      <c r="B24" s="309"/>
      <c r="C24" s="310"/>
      <c r="D24" s="308"/>
      <c r="E24" s="309"/>
      <c r="F24" s="309"/>
      <c r="G24" s="309"/>
      <c r="H24" s="309"/>
      <c r="I24" s="310"/>
      <c r="J24" s="349"/>
      <c r="K24" s="316" t="s">
        <v>12</v>
      </c>
      <c r="L24" s="303"/>
      <c r="M24" s="320" t="s">
        <v>13</v>
      </c>
      <c r="N24" s="347"/>
      <c r="O24" s="316" t="s">
        <v>12</v>
      </c>
      <c r="P24" s="304"/>
      <c r="Q24" s="341" t="str">
        <f t="shared" ref="Q24" si="31">IF(BG24="0:00","",BG24)</f>
        <v/>
      </c>
      <c r="R24" s="342"/>
      <c r="S24" s="343"/>
      <c r="T24" s="341" t="str">
        <f t="shared" ref="T24" si="32">IF(BI24=0,"",BI24)</f>
        <v/>
      </c>
      <c r="U24" s="342"/>
      <c r="V24" s="343"/>
      <c r="W24" s="341" t="str">
        <f t="shared" ref="W24" si="33">IF(BK24=0,"",BK24)</f>
        <v/>
      </c>
      <c r="X24" s="342"/>
      <c r="Y24" s="343"/>
      <c r="AA24" s="302"/>
      <c r="AB24" s="303"/>
      <c r="AC24" s="304"/>
      <c r="AD24" s="308"/>
      <c r="AE24" s="309"/>
      <c r="AF24" s="309"/>
      <c r="AG24" s="309"/>
      <c r="AH24" s="309"/>
      <c r="AI24" s="310"/>
      <c r="AJ24" s="314"/>
      <c r="AK24" s="316" t="s">
        <v>12</v>
      </c>
      <c r="AL24" s="318"/>
      <c r="AM24" s="320" t="s">
        <v>13</v>
      </c>
      <c r="AN24" s="322"/>
      <c r="AO24" s="316" t="s">
        <v>12</v>
      </c>
      <c r="AP24" s="324"/>
      <c r="AQ24" s="326" t="str">
        <f t="shared" ref="AQ24" si="34">IF(CC24="0:00","",CC24)</f>
        <v/>
      </c>
      <c r="AR24" s="327"/>
      <c r="AS24" s="328"/>
      <c r="AT24" s="326" t="str">
        <f t="shared" ref="AT24" si="35">IF(CE24=0,"",CE24)</f>
        <v/>
      </c>
      <c r="AU24" s="327"/>
      <c r="AV24" s="328"/>
      <c r="AW24" s="296" t="str">
        <f t="shared" ref="AW24" si="36">IF(CG24=0,"",CG24)</f>
        <v/>
      </c>
      <c r="AX24" s="297"/>
      <c r="AY24" s="298"/>
      <c r="BC24" s="126" t="str">
        <f t="shared" si="12"/>
        <v>0</v>
      </c>
      <c r="BD24" s="126"/>
      <c r="BE24" s="126" t="str">
        <f t="shared" si="2"/>
        <v>0</v>
      </c>
      <c r="BF24" s="126"/>
      <c r="BG24" s="173" t="str">
        <f t="shared" si="3"/>
        <v>0:00</v>
      </c>
      <c r="BH24" s="173"/>
      <c r="BI24" s="173">
        <f t="shared" si="4"/>
        <v>0</v>
      </c>
      <c r="BJ24" s="173"/>
      <c r="BK24" s="173">
        <f t="shared" si="5"/>
        <v>0</v>
      </c>
      <c r="BL24" s="173"/>
      <c r="BM24" s="173">
        <f t="shared" si="6"/>
        <v>0</v>
      </c>
      <c r="BN24" s="173"/>
      <c r="BY24" s="126" t="str">
        <f>IF(AJ24="","0",CONCATENATE(AJ24,":",AL24))</f>
        <v>0</v>
      </c>
      <c r="BZ24" s="126"/>
      <c r="CA24" s="126" t="str">
        <f>IF(AN24="","0",CONCATENATE(AN24,":",AP24))</f>
        <v>0</v>
      </c>
      <c r="CB24" s="126"/>
      <c r="CC24" s="173" t="str">
        <f t="shared" si="13"/>
        <v>0:00</v>
      </c>
      <c r="CD24" s="173"/>
      <c r="CE24" s="173">
        <f>CI24-CC24-CG24</f>
        <v>0</v>
      </c>
      <c r="CF24" s="173"/>
      <c r="CG24" s="173">
        <f>IF(AJ24&lt;5,IF(AN24&lt;5,CA24-BY24,$BP$14-BY24),IF(AJ24&gt;=22,CA24-BY24,IF(AN24&gt;=22,CA24-$BV$14,0)))</f>
        <v>0</v>
      </c>
      <c r="CH24" s="173"/>
      <c r="CI24" s="173">
        <f t="shared" si="14"/>
        <v>0</v>
      </c>
      <c r="CJ24" s="173"/>
    </row>
    <row r="25" spans="1:88" ht="15" customHeight="1" x14ac:dyDescent="0.15">
      <c r="A25" s="311"/>
      <c r="B25" s="312"/>
      <c r="C25" s="313"/>
      <c r="D25" s="311"/>
      <c r="E25" s="312"/>
      <c r="F25" s="312"/>
      <c r="G25" s="312"/>
      <c r="H25" s="312"/>
      <c r="I25" s="313"/>
      <c r="J25" s="350"/>
      <c r="K25" s="317"/>
      <c r="L25" s="306"/>
      <c r="M25" s="321"/>
      <c r="N25" s="348"/>
      <c r="O25" s="317"/>
      <c r="P25" s="307"/>
      <c r="Q25" s="344"/>
      <c r="R25" s="345"/>
      <c r="S25" s="346"/>
      <c r="T25" s="344"/>
      <c r="U25" s="345"/>
      <c r="V25" s="346"/>
      <c r="W25" s="344"/>
      <c r="X25" s="345"/>
      <c r="Y25" s="346"/>
      <c r="AA25" s="305"/>
      <c r="AB25" s="306"/>
      <c r="AC25" s="307"/>
      <c r="AD25" s="311"/>
      <c r="AE25" s="312"/>
      <c r="AF25" s="312"/>
      <c r="AG25" s="312"/>
      <c r="AH25" s="312"/>
      <c r="AI25" s="313"/>
      <c r="AJ25" s="315"/>
      <c r="AK25" s="317"/>
      <c r="AL25" s="319"/>
      <c r="AM25" s="321"/>
      <c r="AN25" s="323"/>
      <c r="AO25" s="317"/>
      <c r="AP25" s="325"/>
      <c r="AQ25" s="329"/>
      <c r="AR25" s="330"/>
      <c r="AS25" s="331"/>
      <c r="AT25" s="329"/>
      <c r="AU25" s="330"/>
      <c r="AV25" s="331"/>
      <c r="AW25" s="299"/>
      <c r="AX25" s="300"/>
      <c r="AY25" s="301"/>
      <c r="BC25" s="126" t="str">
        <f t="shared" si="12"/>
        <v>0</v>
      </c>
      <c r="BD25" s="126"/>
      <c r="BE25" s="126" t="str">
        <f t="shared" si="2"/>
        <v>0</v>
      </c>
      <c r="BF25" s="126"/>
      <c r="BG25" s="173" t="str">
        <f t="shared" si="3"/>
        <v>0:00</v>
      </c>
      <c r="BH25" s="173"/>
      <c r="BI25" s="173">
        <f t="shared" si="4"/>
        <v>0</v>
      </c>
      <c r="BJ25" s="173"/>
      <c r="BK25" s="173">
        <f t="shared" si="5"/>
        <v>0</v>
      </c>
      <c r="BL25" s="173"/>
      <c r="BM25" s="173">
        <f t="shared" si="6"/>
        <v>0</v>
      </c>
      <c r="BN25" s="173"/>
      <c r="BY25" s="92"/>
      <c r="BZ25" s="92"/>
      <c r="CA25" s="92"/>
      <c r="CB25" s="92"/>
      <c r="CC25" s="173"/>
      <c r="CD25" s="173"/>
      <c r="CE25" s="91"/>
      <c r="CF25" s="91"/>
      <c r="CG25" s="91"/>
      <c r="CH25" s="91"/>
      <c r="CI25" s="91"/>
      <c r="CJ25" s="91"/>
    </row>
    <row r="26" spans="1:88" ht="15" customHeight="1" x14ac:dyDescent="0.15">
      <c r="A26" s="308"/>
      <c r="B26" s="309"/>
      <c r="C26" s="310"/>
      <c r="D26" s="308"/>
      <c r="E26" s="309"/>
      <c r="F26" s="309"/>
      <c r="G26" s="309"/>
      <c r="H26" s="309"/>
      <c r="I26" s="310"/>
      <c r="J26" s="349"/>
      <c r="K26" s="316" t="s">
        <v>12</v>
      </c>
      <c r="L26" s="303"/>
      <c r="M26" s="320" t="s">
        <v>13</v>
      </c>
      <c r="N26" s="347"/>
      <c r="O26" s="316" t="s">
        <v>12</v>
      </c>
      <c r="P26" s="304"/>
      <c r="Q26" s="341" t="str">
        <f t="shared" ref="Q26" si="37">IF(BG26="0:00","",BG26)</f>
        <v/>
      </c>
      <c r="R26" s="342"/>
      <c r="S26" s="343"/>
      <c r="T26" s="341" t="str">
        <f t="shared" ref="T26" si="38">IF(BI26=0,"",BI26)</f>
        <v/>
      </c>
      <c r="U26" s="342"/>
      <c r="V26" s="343"/>
      <c r="W26" s="341" t="str">
        <f t="shared" ref="W26" si="39">IF(BK26=0,"",BK26)</f>
        <v/>
      </c>
      <c r="X26" s="342"/>
      <c r="Y26" s="343"/>
      <c r="AA26" s="302"/>
      <c r="AB26" s="303"/>
      <c r="AC26" s="304"/>
      <c r="AD26" s="308"/>
      <c r="AE26" s="309"/>
      <c r="AF26" s="309"/>
      <c r="AG26" s="309"/>
      <c r="AH26" s="309"/>
      <c r="AI26" s="310"/>
      <c r="AJ26" s="314"/>
      <c r="AK26" s="316" t="s">
        <v>12</v>
      </c>
      <c r="AL26" s="318"/>
      <c r="AM26" s="320" t="s">
        <v>13</v>
      </c>
      <c r="AN26" s="322"/>
      <c r="AO26" s="316" t="s">
        <v>12</v>
      </c>
      <c r="AP26" s="324"/>
      <c r="AQ26" s="326" t="str">
        <f t="shared" ref="AQ26" si="40">IF(CC26="0:00","",CC26)</f>
        <v/>
      </c>
      <c r="AR26" s="327"/>
      <c r="AS26" s="328"/>
      <c r="AT26" s="326" t="str">
        <f t="shared" ref="AT26" si="41">IF(CE26=0,"",CE26)</f>
        <v/>
      </c>
      <c r="AU26" s="327"/>
      <c r="AV26" s="328"/>
      <c r="AW26" s="296" t="str">
        <f t="shared" ref="AW26" si="42">IF(CG26=0,"",CG26)</f>
        <v/>
      </c>
      <c r="AX26" s="297"/>
      <c r="AY26" s="298"/>
      <c r="BC26" s="126" t="str">
        <f t="shared" si="12"/>
        <v>0</v>
      </c>
      <c r="BD26" s="126"/>
      <c r="BE26" s="126" t="str">
        <f t="shared" si="2"/>
        <v>0</v>
      </c>
      <c r="BF26" s="126"/>
      <c r="BG26" s="173" t="str">
        <f t="shared" si="3"/>
        <v>0:00</v>
      </c>
      <c r="BH26" s="173"/>
      <c r="BI26" s="173">
        <f t="shared" si="4"/>
        <v>0</v>
      </c>
      <c r="BJ26" s="173"/>
      <c r="BK26" s="173">
        <f t="shared" si="5"/>
        <v>0</v>
      </c>
      <c r="BL26" s="173"/>
      <c r="BM26" s="173">
        <f t="shared" si="6"/>
        <v>0</v>
      </c>
      <c r="BN26" s="173"/>
      <c r="BY26" s="126" t="str">
        <f>IF(AJ26="","0",CONCATENATE(AJ26,":",AL26))</f>
        <v>0</v>
      </c>
      <c r="BZ26" s="126"/>
      <c r="CA26" s="126" t="str">
        <f>IF(AN26="","0",CONCATENATE(AN26,":",AP26))</f>
        <v>0</v>
      </c>
      <c r="CB26" s="126"/>
      <c r="CC26" s="173" t="str">
        <f t="shared" si="13"/>
        <v>0:00</v>
      </c>
      <c r="CD26" s="173"/>
      <c r="CE26" s="173">
        <f>CI26-CC26-CG26</f>
        <v>0</v>
      </c>
      <c r="CF26" s="173"/>
      <c r="CG26" s="173">
        <f>IF(AJ26&lt;5,IF(AN26&lt;5,CA26-BY26,$BP$14-BY26),IF(AJ26&gt;=22,CA26-BY26,IF(AN26&gt;=22,CA26-$BV$14,0)))</f>
        <v>0</v>
      </c>
      <c r="CH26" s="173"/>
      <c r="CI26" s="173">
        <f t="shared" si="14"/>
        <v>0</v>
      </c>
      <c r="CJ26" s="173"/>
    </row>
    <row r="27" spans="1:88" ht="15" customHeight="1" x14ac:dyDescent="0.15">
      <c r="A27" s="311"/>
      <c r="B27" s="312"/>
      <c r="C27" s="313"/>
      <c r="D27" s="311"/>
      <c r="E27" s="312"/>
      <c r="F27" s="312"/>
      <c r="G27" s="312"/>
      <c r="H27" s="312"/>
      <c r="I27" s="313"/>
      <c r="J27" s="350"/>
      <c r="K27" s="317"/>
      <c r="L27" s="306"/>
      <c r="M27" s="321"/>
      <c r="N27" s="348"/>
      <c r="O27" s="317"/>
      <c r="P27" s="307"/>
      <c r="Q27" s="344"/>
      <c r="R27" s="345"/>
      <c r="S27" s="346"/>
      <c r="T27" s="344"/>
      <c r="U27" s="345"/>
      <c r="V27" s="346"/>
      <c r="W27" s="344"/>
      <c r="X27" s="345"/>
      <c r="Y27" s="346"/>
      <c r="AA27" s="305"/>
      <c r="AB27" s="306"/>
      <c r="AC27" s="307"/>
      <c r="AD27" s="311"/>
      <c r="AE27" s="312"/>
      <c r="AF27" s="312"/>
      <c r="AG27" s="312"/>
      <c r="AH27" s="312"/>
      <c r="AI27" s="313"/>
      <c r="AJ27" s="315"/>
      <c r="AK27" s="317"/>
      <c r="AL27" s="319"/>
      <c r="AM27" s="321"/>
      <c r="AN27" s="323"/>
      <c r="AO27" s="317"/>
      <c r="AP27" s="325"/>
      <c r="AQ27" s="329"/>
      <c r="AR27" s="330"/>
      <c r="AS27" s="331"/>
      <c r="AT27" s="329"/>
      <c r="AU27" s="330"/>
      <c r="AV27" s="331"/>
      <c r="AW27" s="299"/>
      <c r="AX27" s="300"/>
      <c r="AY27" s="301"/>
      <c r="BC27" s="126" t="str">
        <f t="shared" si="12"/>
        <v>0</v>
      </c>
      <c r="BD27" s="126"/>
      <c r="BE27" s="126" t="str">
        <f t="shared" si="2"/>
        <v>0</v>
      </c>
      <c r="BF27" s="126"/>
      <c r="BG27" s="173" t="str">
        <f t="shared" si="3"/>
        <v>0:00</v>
      </c>
      <c r="BH27" s="173"/>
      <c r="BI27" s="173">
        <f t="shared" si="4"/>
        <v>0</v>
      </c>
      <c r="BJ27" s="173"/>
      <c r="BK27" s="173">
        <f t="shared" si="5"/>
        <v>0</v>
      </c>
      <c r="BL27" s="173"/>
      <c r="BM27" s="173">
        <f t="shared" si="6"/>
        <v>0</v>
      </c>
      <c r="BN27" s="173"/>
      <c r="BY27" s="92"/>
      <c r="BZ27" s="92"/>
      <c r="CA27" s="92"/>
      <c r="CB27" s="92"/>
      <c r="CC27" s="173"/>
      <c r="CD27" s="173"/>
      <c r="CE27" s="91"/>
      <c r="CF27" s="91"/>
      <c r="CG27" s="91"/>
      <c r="CH27" s="91"/>
      <c r="CI27" s="91"/>
      <c r="CJ27" s="91"/>
    </row>
    <row r="28" spans="1:88" ht="15" customHeight="1" x14ac:dyDescent="0.15">
      <c r="A28" s="308"/>
      <c r="B28" s="309"/>
      <c r="C28" s="310"/>
      <c r="D28" s="308"/>
      <c r="E28" s="309"/>
      <c r="F28" s="309"/>
      <c r="G28" s="309"/>
      <c r="H28" s="309"/>
      <c r="I28" s="310"/>
      <c r="J28" s="349"/>
      <c r="K28" s="316" t="s">
        <v>12</v>
      </c>
      <c r="L28" s="303"/>
      <c r="M28" s="320" t="s">
        <v>13</v>
      </c>
      <c r="N28" s="347"/>
      <c r="O28" s="316" t="s">
        <v>12</v>
      </c>
      <c r="P28" s="304"/>
      <c r="Q28" s="341" t="str">
        <f t="shared" ref="Q28" si="43">IF(BG28="0:00","",BG28)</f>
        <v/>
      </c>
      <c r="R28" s="342"/>
      <c r="S28" s="343"/>
      <c r="T28" s="341" t="str">
        <f t="shared" ref="T28" si="44">IF(BI28=0,"",BI28)</f>
        <v/>
      </c>
      <c r="U28" s="342"/>
      <c r="V28" s="343"/>
      <c r="W28" s="341" t="str">
        <f t="shared" ref="W28" si="45">IF(BK28=0,"",BK28)</f>
        <v/>
      </c>
      <c r="X28" s="342"/>
      <c r="Y28" s="343"/>
      <c r="AA28" s="302"/>
      <c r="AB28" s="303"/>
      <c r="AC28" s="304"/>
      <c r="AD28" s="308"/>
      <c r="AE28" s="309"/>
      <c r="AF28" s="309"/>
      <c r="AG28" s="309"/>
      <c r="AH28" s="309"/>
      <c r="AI28" s="310"/>
      <c r="AJ28" s="314"/>
      <c r="AK28" s="316" t="s">
        <v>12</v>
      </c>
      <c r="AL28" s="318"/>
      <c r="AM28" s="320" t="s">
        <v>13</v>
      </c>
      <c r="AN28" s="322"/>
      <c r="AO28" s="316" t="s">
        <v>12</v>
      </c>
      <c r="AP28" s="324"/>
      <c r="AQ28" s="326" t="str">
        <f t="shared" ref="AQ28" si="46">IF(CC28="0:00","",CC28)</f>
        <v/>
      </c>
      <c r="AR28" s="327"/>
      <c r="AS28" s="328"/>
      <c r="AT28" s="326" t="str">
        <f t="shared" ref="AT28" si="47">IF(CE28=0,"",CE28)</f>
        <v/>
      </c>
      <c r="AU28" s="327"/>
      <c r="AV28" s="328"/>
      <c r="AW28" s="296" t="str">
        <f t="shared" ref="AW28" si="48">IF(CG28=0,"",CG28)</f>
        <v/>
      </c>
      <c r="AX28" s="297"/>
      <c r="AY28" s="298"/>
      <c r="BC28" s="126" t="str">
        <f t="shared" si="12"/>
        <v>0</v>
      </c>
      <c r="BD28" s="126"/>
      <c r="BE28" s="126" t="str">
        <f t="shared" si="2"/>
        <v>0</v>
      </c>
      <c r="BF28" s="126"/>
      <c r="BG28" s="173" t="str">
        <f t="shared" si="3"/>
        <v>0:00</v>
      </c>
      <c r="BH28" s="173"/>
      <c r="BI28" s="173">
        <f t="shared" si="4"/>
        <v>0</v>
      </c>
      <c r="BJ28" s="173"/>
      <c r="BK28" s="173">
        <f t="shared" si="5"/>
        <v>0</v>
      </c>
      <c r="BL28" s="173"/>
      <c r="BM28" s="173">
        <f t="shared" si="6"/>
        <v>0</v>
      </c>
      <c r="BN28" s="173"/>
      <c r="BY28" s="126" t="str">
        <f>IF(AJ28="","0",CONCATENATE(AJ28,":",AL28))</f>
        <v>0</v>
      </c>
      <c r="BZ28" s="126"/>
      <c r="CA28" s="126" t="str">
        <f>IF(AN28="","0",CONCATENATE(AN28,":",AP28))</f>
        <v>0</v>
      </c>
      <c r="CB28" s="126"/>
      <c r="CC28" s="173" t="str">
        <f t="shared" si="13"/>
        <v>0:00</v>
      </c>
      <c r="CD28" s="173"/>
      <c r="CE28" s="173">
        <f>CI28-CC28-CG28</f>
        <v>0</v>
      </c>
      <c r="CF28" s="173"/>
      <c r="CG28" s="173">
        <f>IF(AJ28&lt;5,IF(AN28&lt;5,CA28-BY28,$BP$14-BY28),IF(AJ28&gt;=22,CA28-BY28,IF(AN28&gt;=22,CA28-$BV$14,0)))</f>
        <v>0</v>
      </c>
      <c r="CH28" s="173"/>
      <c r="CI28" s="173">
        <f t="shared" si="14"/>
        <v>0</v>
      </c>
      <c r="CJ28" s="173"/>
    </row>
    <row r="29" spans="1:88" ht="15" customHeight="1" x14ac:dyDescent="0.15">
      <c r="A29" s="311"/>
      <c r="B29" s="312"/>
      <c r="C29" s="313"/>
      <c r="D29" s="311"/>
      <c r="E29" s="312"/>
      <c r="F29" s="312"/>
      <c r="G29" s="312"/>
      <c r="H29" s="312"/>
      <c r="I29" s="313"/>
      <c r="J29" s="350"/>
      <c r="K29" s="317"/>
      <c r="L29" s="306"/>
      <c r="M29" s="321"/>
      <c r="N29" s="348"/>
      <c r="O29" s="317"/>
      <c r="P29" s="307"/>
      <c r="Q29" s="344"/>
      <c r="R29" s="345"/>
      <c r="S29" s="346"/>
      <c r="T29" s="344"/>
      <c r="U29" s="345"/>
      <c r="V29" s="346"/>
      <c r="W29" s="344"/>
      <c r="X29" s="345"/>
      <c r="Y29" s="346"/>
      <c r="AA29" s="305"/>
      <c r="AB29" s="306"/>
      <c r="AC29" s="307"/>
      <c r="AD29" s="311"/>
      <c r="AE29" s="312"/>
      <c r="AF29" s="312"/>
      <c r="AG29" s="312"/>
      <c r="AH29" s="312"/>
      <c r="AI29" s="313"/>
      <c r="AJ29" s="315"/>
      <c r="AK29" s="317"/>
      <c r="AL29" s="319"/>
      <c r="AM29" s="321"/>
      <c r="AN29" s="323"/>
      <c r="AO29" s="317"/>
      <c r="AP29" s="325"/>
      <c r="AQ29" s="329"/>
      <c r="AR29" s="330"/>
      <c r="AS29" s="331"/>
      <c r="AT29" s="329"/>
      <c r="AU29" s="330"/>
      <c r="AV29" s="331"/>
      <c r="AW29" s="299"/>
      <c r="AX29" s="300"/>
      <c r="AY29" s="301"/>
      <c r="BC29" s="126" t="str">
        <f t="shared" si="12"/>
        <v>0</v>
      </c>
      <c r="BD29" s="126"/>
      <c r="BE29" s="126" t="str">
        <f t="shared" si="2"/>
        <v>0</v>
      </c>
      <c r="BF29" s="126"/>
      <c r="BG29" s="173" t="str">
        <f t="shared" si="3"/>
        <v>0:00</v>
      </c>
      <c r="BH29" s="173"/>
      <c r="BI29" s="173">
        <f t="shared" si="4"/>
        <v>0</v>
      </c>
      <c r="BJ29" s="173"/>
      <c r="BK29" s="173">
        <f t="shared" si="5"/>
        <v>0</v>
      </c>
      <c r="BL29" s="173"/>
      <c r="BM29" s="173">
        <f t="shared" si="6"/>
        <v>0</v>
      </c>
      <c r="BN29" s="173"/>
      <c r="BY29" s="92"/>
      <c r="BZ29" s="92"/>
      <c r="CA29" s="92"/>
      <c r="CB29" s="92"/>
      <c r="CC29" s="173"/>
      <c r="CD29" s="173"/>
      <c r="CE29" s="91"/>
      <c r="CF29" s="91"/>
      <c r="CG29" s="91"/>
      <c r="CH29" s="91"/>
      <c r="CI29" s="91"/>
      <c r="CJ29" s="91"/>
    </row>
    <row r="30" spans="1:88" ht="15" customHeight="1" x14ac:dyDescent="0.15">
      <c r="A30" s="308"/>
      <c r="B30" s="309"/>
      <c r="C30" s="310"/>
      <c r="D30" s="308"/>
      <c r="E30" s="309"/>
      <c r="F30" s="309"/>
      <c r="G30" s="309"/>
      <c r="H30" s="309"/>
      <c r="I30" s="310"/>
      <c r="J30" s="349"/>
      <c r="K30" s="316" t="s">
        <v>12</v>
      </c>
      <c r="L30" s="303"/>
      <c r="M30" s="320" t="s">
        <v>13</v>
      </c>
      <c r="N30" s="347"/>
      <c r="O30" s="316" t="s">
        <v>12</v>
      </c>
      <c r="P30" s="304"/>
      <c r="Q30" s="341" t="str">
        <f t="shared" ref="Q30" si="49">IF(BG30="0:00","",BG30)</f>
        <v/>
      </c>
      <c r="R30" s="342"/>
      <c r="S30" s="343"/>
      <c r="T30" s="341" t="str">
        <f t="shared" ref="T30" si="50">IF(BI30=0,"",BI30)</f>
        <v/>
      </c>
      <c r="U30" s="342"/>
      <c r="V30" s="343"/>
      <c r="W30" s="341" t="str">
        <f t="shared" ref="W30" si="51">IF(BK30=0,"",BK30)</f>
        <v/>
      </c>
      <c r="X30" s="342"/>
      <c r="Y30" s="343"/>
      <c r="AA30" s="302"/>
      <c r="AB30" s="303"/>
      <c r="AC30" s="304"/>
      <c r="AD30" s="308"/>
      <c r="AE30" s="309"/>
      <c r="AF30" s="309"/>
      <c r="AG30" s="309"/>
      <c r="AH30" s="309"/>
      <c r="AI30" s="310"/>
      <c r="AJ30" s="314"/>
      <c r="AK30" s="316" t="s">
        <v>12</v>
      </c>
      <c r="AL30" s="318"/>
      <c r="AM30" s="320" t="s">
        <v>13</v>
      </c>
      <c r="AN30" s="322"/>
      <c r="AO30" s="316" t="s">
        <v>12</v>
      </c>
      <c r="AP30" s="324"/>
      <c r="AQ30" s="326" t="str">
        <f t="shared" ref="AQ30" si="52">IF(CC30="0:00","",CC30)</f>
        <v/>
      </c>
      <c r="AR30" s="327"/>
      <c r="AS30" s="328"/>
      <c r="AT30" s="326" t="str">
        <f t="shared" ref="AT30" si="53">IF(CE30=0,"",CE30)</f>
        <v/>
      </c>
      <c r="AU30" s="327"/>
      <c r="AV30" s="328"/>
      <c r="AW30" s="296" t="str">
        <f t="shared" ref="AW30" si="54">IF(CG30=0,"",CG30)</f>
        <v/>
      </c>
      <c r="AX30" s="297"/>
      <c r="AY30" s="298"/>
      <c r="BC30" s="126" t="str">
        <f t="shared" si="12"/>
        <v>0</v>
      </c>
      <c r="BD30" s="126"/>
      <c r="BE30" s="126" t="str">
        <f t="shared" si="2"/>
        <v>0</v>
      </c>
      <c r="BF30" s="126"/>
      <c r="BG30" s="173" t="str">
        <f t="shared" si="3"/>
        <v>0:00</v>
      </c>
      <c r="BH30" s="173"/>
      <c r="BI30" s="173">
        <f t="shared" si="4"/>
        <v>0</v>
      </c>
      <c r="BJ30" s="173"/>
      <c r="BK30" s="173">
        <f t="shared" si="5"/>
        <v>0</v>
      </c>
      <c r="BL30" s="173"/>
      <c r="BM30" s="173">
        <f t="shared" si="6"/>
        <v>0</v>
      </c>
      <c r="BN30" s="173"/>
      <c r="BY30" s="126" t="str">
        <f>IF(AJ30="","0",CONCATENATE(AJ30,":",AL30))</f>
        <v>0</v>
      </c>
      <c r="BZ30" s="126"/>
      <c r="CA30" s="126" t="str">
        <f>IF(AN30="","0",CONCATENATE(AN30,":",AP30))</f>
        <v>0</v>
      </c>
      <c r="CB30" s="126"/>
      <c r="CC30" s="173" t="str">
        <f t="shared" si="13"/>
        <v>0:00</v>
      </c>
      <c r="CD30" s="173"/>
      <c r="CE30" s="173">
        <f>CI30-CC30-CG30</f>
        <v>0</v>
      </c>
      <c r="CF30" s="173"/>
      <c r="CG30" s="173">
        <f>IF(AJ30&lt;5,IF(AN30&lt;5,CA30-BY30,$BP$14-BY30),IF(AJ30&gt;=22,CA30-BY30,IF(AN30&gt;=22,CA30-$BV$14,0)))</f>
        <v>0</v>
      </c>
      <c r="CH30" s="173"/>
      <c r="CI30" s="173">
        <f t="shared" ref="CI30" si="55">CA30-BY30</f>
        <v>0</v>
      </c>
      <c r="CJ30" s="173"/>
    </row>
    <row r="31" spans="1:88" ht="15" customHeight="1" x14ac:dyDescent="0.15">
      <c r="A31" s="311"/>
      <c r="B31" s="312"/>
      <c r="C31" s="313"/>
      <c r="D31" s="311"/>
      <c r="E31" s="312"/>
      <c r="F31" s="312"/>
      <c r="G31" s="312"/>
      <c r="H31" s="312"/>
      <c r="I31" s="313"/>
      <c r="J31" s="350"/>
      <c r="K31" s="317"/>
      <c r="L31" s="306"/>
      <c r="M31" s="321"/>
      <c r="N31" s="348"/>
      <c r="O31" s="317"/>
      <c r="P31" s="307"/>
      <c r="Q31" s="344"/>
      <c r="R31" s="345"/>
      <c r="S31" s="346"/>
      <c r="T31" s="344"/>
      <c r="U31" s="345"/>
      <c r="V31" s="346"/>
      <c r="W31" s="344"/>
      <c r="X31" s="345"/>
      <c r="Y31" s="346"/>
      <c r="AA31" s="305"/>
      <c r="AB31" s="306"/>
      <c r="AC31" s="307"/>
      <c r="AD31" s="311"/>
      <c r="AE31" s="312"/>
      <c r="AF31" s="312"/>
      <c r="AG31" s="312"/>
      <c r="AH31" s="312"/>
      <c r="AI31" s="313"/>
      <c r="AJ31" s="315"/>
      <c r="AK31" s="317"/>
      <c r="AL31" s="319"/>
      <c r="AM31" s="321"/>
      <c r="AN31" s="323"/>
      <c r="AO31" s="317"/>
      <c r="AP31" s="325"/>
      <c r="AQ31" s="329"/>
      <c r="AR31" s="330"/>
      <c r="AS31" s="331"/>
      <c r="AT31" s="329"/>
      <c r="AU31" s="330"/>
      <c r="AV31" s="331"/>
      <c r="AW31" s="299"/>
      <c r="AX31" s="300"/>
      <c r="AY31" s="301"/>
      <c r="BC31" s="126" t="str">
        <f t="shared" si="12"/>
        <v>0</v>
      </c>
      <c r="BD31" s="126"/>
      <c r="BE31" s="126" t="str">
        <f t="shared" si="2"/>
        <v>0</v>
      </c>
      <c r="BF31" s="126"/>
      <c r="BG31" s="173" t="str">
        <f t="shared" si="3"/>
        <v>0:00</v>
      </c>
      <c r="BH31" s="173"/>
      <c r="BI31" s="173">
        <f t="shared" si="4"/>
        <v>0</v>
      </c>
      <c r="BJ31" s="173"/>
      <c r="BK31" s="173">
        <f t="shared" si="5"/>
        <v>0</v>
      </c>
      <c r="BL31" s="173"/>
      <c r="BM31" s="173">
        <f t="shared" ref="BM31" si="56">BE31-BC31</f>
        <v>0</v>
      </c>
      <c r="BN31" s="173"/>
      <c r="BY31" s="92"/>
      <c r="BZ31" s="92"/>
      <c r="CA31" s="92"/>
      <c r="CB31" s="92"/>
      <c r="CC31" s="91"/>
      <c r="CD31" s="91"/>
      <c r="CE31" s="91"/>
      <c r="CF31" s="91"/>
      <c r="CG31" s="91"/>
      <c r="CH31" s="91"/>
      <c r="CI31" s="91"/>
      <c r="CJ31" s="91"/>
    </row>
    <row r="32" spans="1:88" ht="15" customHeight="1" x14ac:dyDescent="0.15">
      <c r="A32" s="141" t="s">
        <v>53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3"/>
      <c r="Q32" s="332" t="str">
        <f>IF(SUM(Q14:S31)=0,"",SUM(Q14:S31))</f>
        <v/>
      </c>
      <c r="R32" s="332"/>
      <c r="S32" s="332"/>
      <c r="T32" s="332" t="str">
        <f>IF(SUM(T14:V31)=0,"",SUM(T14:V31))</f>
        <v/>
      </c>
      <c r="U32" s="332"/>
      <c r="V32" s="332"/>
      <c r="W32" s="332" t="str">
        <f>IF(SUM(W14:Y31)=0,"",SUM(W14:Y31))</f>
        <v/>
      </c>
      <c r="X32" s="332"/>
      <c r="Y32" s="332"/>
      <c r="AA32" s="141" t="s">
        <v>53</v>
      </c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3"/>
      <c r="AQ32" s="332" t="str">
        <f>IF(SUM(AQ14:AS31)=0,"",SUM(AQ14:AS31))</f>
        <v/>
      </c>
      <c r="AR32" s="332"/>
      <c r="AS32" s="332"/>
      <c r="AT32" s="332" t="str">
        <f t="shared" ref="AT32" si="57">IF(SUM(AT14:AV31)=0,"",SUM(AT14:AV31))</f>
        <v/>
      </c>
      <c r="AU32" s="332"/>
      <c r="AV32" s="332"/>
      <c r="AW32" s="332" t="str">
        <f t="shared" ref="AW32" si="58">IF(SUM(AW14:AY31)=0,"",SUM(AW14:AY31))</f>
        <v/>
      </c>
      <c r="AX32" s="332"/>
      <c r="AY32" s="332"/>
      <c r="BG32" s="333">
        <f>SUM(BG14:BH31)</f>
        <v>0</v>
      </c>
      <c r="BH32" s="334"/>
      <c r="BI32" s="333">
        <f t="shared" ref="BI32" si="59">SUM(BI14:BJ31)</f>
        <v>0</v>
      </c>
      <c r="BJ32" s="334"/>
      <c r="BK32" s="333">
        <f t="shared" ref="BK32" si="60">SUM(BK14:BL31)</f>
        <v>0</v>
      </c>
      <c r="BL32" s="334"/>
      <c r="BM32" s="333">
        <f t="shared" ref="BM32" si="61">SUM(BM14:BN31)</f>
        <v>0</v>
      </c>
      <c r="BN32" s="334"/>
      <c r="BY32" s="126"/>
      <c r="BZ32" s="126"/>
      <c r="CA32" s="126"/>
      <c r="CB32" s="126"/>
      <c r="CC32" s="173"/>
      <c r="CD32" s="173"/>
      <c r="CE32" s="173"/>
      <c r="CF32" s="173"/>
      <c r="CG32" s="173"/>
      <c r="CH32" s="173"/>
      <c r="CI32" s="173"/>
      <c r="CJ32" s="173"/>
    </row>
    <row r="33" spans="1:51" ht="15" customHeight="1" x14ac:dyDescent="0.15">
      <c r="A33" s="144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6"/>
      <c r="Q33" s="332"/>
      <c r="R33" s="332"/>
      <c r="S33" s="332"/>
      <c r="T33" s="332"/>
      <c r="U33" s="332"/>
      <c r="V33" s="332"/>
      <c r="W33" s="332"/>
      <c r="X33" s="332"/>
      <c r="Y33" s="332"/>
      <c r="AA33" s="144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6"/>
      <c r="AQ33" s="332"/>
      <c r="AR33" s="332"/>
      <c r="AS33" s="332"/>
      <c r="AT33" s="332"/>
      <c r="AU33" s="332"/>
      <c r="AV33" s="332"/>
      <c r="AW33" s="332"/>
      <c r="AX33" s="332"/>
      <c r="AY33" s="332"/>
    </row>
    <row r="34" spans="1:51" ht="15" customHeight="1" x14ac:dyDescent="0.15">
      <c r="A34" s="335" t="s">
        <v>52</v>
      </c>
      <c r="B34" s="336"/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7"/>
      <c r="AA34" s="335" t="s">
        <v>52</v>
      </c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336"/>
      <c r="AV34" s="336"/>
      <c r="AW34" s="336"/>
      <c r="AX34" s="336"/>
      <c r="AY34" s="337"/>
    </row>
    <row r="35" spans="1:51" ht="15" customHeight="1" x14ac:dyDescent="0.15">
      <c r="A35" s="338"/>
      <c r="B35" s="339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40"/>
      <c r="Z35" s="52"/>
      <c r="AA35" s="338"/>
      <c r="AB35" s="339"/>
      <c r="AC35" s="339"/>
      <c r="AD35" s="339"/>
      <c r="AE35" s="339"/>
      <c r="AF35" s="339"/>
      <c r="AG35" s="339"/>
      <c r="AH35" s="339"/>
      <c r="AI35" s="339"/>
      <c r="AJ35" s="339"/>
      <c r="AK35" s="339"/>
      <c r="AL35" s="339"/>
      <c r="AM35" s="339"/>
      <c r="AN35" s="339"/>
      <c r="AO35" s="339"/>
      <c r="AP35" s="339"/>
      <c r="AQ35" s="339"/>
      <c r="AR35" s="339"/>
      <c r="AS35" s="339"/>
      <c r="AT35" s="339"/>
      <c r="AU35" s="339"/>
      <c r="AV35" s="339"/>
      <c r="AW35" s="339"/>
      <c r="AX35" s="339"/>
      <c r="AY35" s="340"/>
    </row>
    <row r="36" spans="1:51" ht="15" customHeight="1" x14ac:dyDescent="0.15">
      <c r="A36" s="338"/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40"/>
      <c r="Z36" s="52"/>
      <c r="AA36" s="338"/>
      <c r="AB36" s="339"/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39"/>
      <c r="AP36" s="339"/>
      <c r="AQ36" s="339"/>
      <c r="AR36" s="339"/>
      <c r="AS36" s="339"/>
      <c r="AT36" s="339"/>
      <c r="AU36" s="339"/>
      <c r="AV36" s="339"/>
      <c r="AW36" s="339"/>
      <c r="AX36" s="339"/>
      <c r="AY36" s="340"/>
    </row>
    <row r="37" spans="1:51" ht="15" customHeight="1" x14ac:dyDescent="0.15">
      <c r="A37" s="311"/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3"/>
      <c r="Z37" s="52"/>
      <c r="AA37" s="311"/>
      <c r="AB37" s="312"/>
      <c r="AC37" s="312"/>
      <c r="AD37" s="312"/>
      <c r="AE37" s="312"/>
      <c r="AF37" s="312"/>
      <c r="AG37" s="312"/>
      <c r="AH37" s="312"/>
      <c r="AI37" s="312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2"/>
      <c r="AY37" s="313"/>
    </row>
  </sheetData>
  <sheetProtection selectLockedCells="1"/>
  <mergeCells count="484">
    <mergeCell ref="O28:O29"/>
    <mergeCell ref="P28:P29"/>
    <mergeCell ref="Q28:S29"/>
    <mergeCell ref="T28:V29"/>
    <mergeCell ref="W28:Y29"/>
    <mergeCell ref="A30:C31"/>
    <mergeCell ref="D30:I31"/>
    <mergeCell ref="J30:J31"/>
    <mergeCell ref="K30:K31"/>
    <mergeCell ref="L30:L31"/>
    <mergeCell ref="M30:M31"/>
    <mergeCell ref="N30:N31"/>
    <mergeCell ref="O30:O31"/>
    <mergeCell ref="P30:P31"/>
    <mergeCell ref="A28:C29"/>
    <mergeCell ref="D28:I29"/>
    <mergeCell ref="J28:J29"/>
    <mergeCell ref="Q30:S31"/>
    <mergeCell ref="T30:V31"/>
    <mergeCell ref="W30:Y31"/>
    <mergeCell ref="A22:C23"/>
    <mergeCell ref="D22:I23"/>
    <mergeCell ref="J22:J23"/>
    <mergeCell ref="K22:K23"/>
    <mergeCell ref="L22:L23"/>
    <mergeCell ref="M22:M23"/>
    <mergeCell ref="N22:N23"/>
    <mergeCell ref="K28:K29"/>
    <mergeCell ref="L28:L29"/>
    <mergeCell ref="M28:M29"/>
    <mergeCell ref="N28:N29"/>
    <mergeCell ref="A24:C25"/>
    <mergeCell ref="D24:I25"/>
    <mergeCell ref="J24:J25"/>
    <mergeCell ref="K24:K25"/>
    <mergeCell ref="L24:L25"/>
    <mergeCell ref="M24:M25"/>
    <mergeCell ref="N24:N25"/>
    <mergeCell ref="D26:I27"/>
    <mergeCell ref="J26:J27"/>
    <mergeCell ref="K26:K27"/>
    <mergeCell ref="L26:L27"/>
    <mergeCell ref="M26:M27"/>
    <mergeCell ref="N26:N27"/>
    <mergeCell ref="A14:C15"/>
    <mergeCell ref="D14:I15"/>
    <mergeCell ref="J14:J15"/>
    <mergeCell ref="K14:K15"/>
    <mergeCell ref="Q16:S17"/>
    <mergeCell ref="T16:V17"/>
    <mergeCell ref="W16:Y17"/>
    <mergeCell ref="A18:C19"/>
    <mergeCell ref="D18:I19"/>
    <mergeCell ref="J18:J19"/>
    <mergeCell ref="K18:K19"/>
    <mergeCell ref="L18:L19"/>
    <mergeCell ref="M18:M19"/>
    <mergeCell ref="N18:N19"/>
    <mergeCell ref="O18:O19"/>
    <mergeCell ref="P18:P19"/>
    <mergeCell ref="Q18:S19"/>
    <mergeCell ref="T18:V19"/>
    <mergeCell ref="W18:Y19"/>
    <mergeCell ref="BP14:BQ14"/>
    <mergeCell ref="CR14:CS14"/>
    <mergeCell ref="CE16:CF16"/>
    <mergeCell ref="CG16:CH16"/>
    <mergeCell ref="CI16:CJ16"/>
    <mergeCell ref="CE14:CF14"/>
    <mergeCell ref="CG14:CH14"/>
    <mergeCell ref="CC29:CD29"/>
    <mergeCell ref="BY28:BZ28"/>
    <mergeCell ref="CA28:CB28"/>
    <mergeCell ref="CC28:CD28"/>
    <mergeCell ref="BY20:BZ20"/>
    <mergeCell ref="CA20:CB20"/>
    <mergeCell ref="CC20:CD20"/>
    <mergeCell ref="CG22:CH22"/>
    <mergeCell ref="CI22:CJ22"/>
    <mergeCell ref="CC21:CD21"/>
    <mergeCell ref="CE21:CF21"/>
    <mergeCell ref="CG21:CH21"/>
    <mergeCell ref="CE28:CF28"/>
    <mergeCell ref="CG28:CH28"/>
    <mergeCell ref="CI28:CJ28"/>
    <mergeCell ref="BY24:BZ24"/>
    <mergeCell ref="CA24:CB24"/>
    <mergeCell ref="BR14:BS14"/>
    <mergeCell ref="BT14:BU14"/>
    <mergeCell ref="BV14:BW14"/>
    <mergeCell ref="CC27:CD27"/>
    <mergeCell ref="CI18:CJ18"/>
    <mergeCell ref="CI20:CJ20"/>
    <mergeCell ref="CI24:CJ24"/>
    <mergeCell ref="BC12:BW12"/>
    <mergeCell ref="BY12:CS12"/>
    <mergeCell ref="BY13:BZ13"/>
    <mergeCell ref="CA13:CB13"/>
    <mergeCell ref="CC13:CD13"/>
    <mergeCell ref="CE13:CF13"/>
    <mergeCell ref="CC15:CD15"/>
    <mergeCell ref="CC17:CD17"/>
    <mergeCell ref="CC19:CD19"/>
    <mergeCell ref="BY16:BZ16"/>
    <mergeCell ref="CA16:CB16"/>
    <mergeCell ref="CC16:CD16"/>
    <mergeCell ref="CG13:CH13"/>
    <mergeCell ref="CI13:CJ13"/>
    <mergeCell ref="BY14:BZ14"/>
    <mergeCell ref="CA14:CB14"/>
    <mergeCell ref="CC14:CD14"/>
    <mergeCell ref="CL14:CM14"/>
    <mergeCell ref="CN14:CO14"/>
    <mergeCell ref="CP14:CQ14"/>
    <mergeCell ref="CE26:CF26"/>
    <mergeCell ref="CG26:CH26"/>
    <mergeCell ref="CI26:CJ26"/>
    <mergeCell ref="CI14:CJ14"/>
    <mergeCell ref="BY26:BZ26"/>
    <mergeCell ref="CA26:CB26"/>
    <mergeCell ref="CC26:CD26"/>
    <mergeCell ref="CA18:CB18"/>
    <mergeCell ref="CC18:CD18"/>
    <mergeCell ref="CE18:CF18"/>
    <mergeCell ref="CG18:CH18"/>
    <mergeCell ref="CE20:CF20"/>
    <mergeCell ref="CG20:CH20"/>
    <mergeCell ref="CG24:CH24"/>
    <mergeCell ref="BY18:BZ18"/>
    <mergeCell ref="BC28:BD28"/>
    <mergeCell ref="BC29:BD29"/>
    <mergeCell ref="BC30:BD30"/>
    <mergeCell ref="BE28:BF28"/>
    <mergeCell ref="BE29:BF29"/>
    <mergeCell ref="BE30:BF30"/>
    <mergeCell ref="BK30:BL30"/>
    <mergeCell ref="BM30:BN30"/>
    <mergeCell ref="BG28:BH28"/>
    <mergeCell ref="BI28:BJ28"/>
    <mergeCell ref="BK28:BL28"/>
    <mergeCell ref="BM28:BN28"/>
    <mergeCell ref="BG29:BH29"/>
    <mergeCell ref="BI29:BJ29"/>
    <mergeCell ref="BK29:BL29"/>
    <mergeCell ref="BM29:BN29"/>
    <mergeCell ref="BM26:BN26"/>
    <mergeCell ref="BY22:BZ22"/>
    <mergeCell ref="CA22:CB22"/>
    <mergeCell ref="CC22:CD22"/>
    <mergeCell ref="CE22:CF22"/>
    <mergeCell ref="CC23:CD23"/>
    <mergeCell ref="CC25:CD25"/>
    <mergeCell ref="CC24:CD24"/>
    <mergeCell ref="CE24:CF24"/>
    <mergeCell ref="BG22:BH22"/>
    <mergeCell ref="BI22:BJ22"/>
    <mergeCell ref="BK22:BL22"/>
    <mergeCell ref="BM22:BN22"/>
    <mergeCell ref="BC23:BD23"/>
    <mergeCell ref="BE23:BF23"/>
    <mergeCell ref="BG23:BH23"/>
    <mergeCell ref="BI23:BJ23"/>
    <mergeCell ref="BK23:BL23"/>
    <mergeCell ref="BM23:BN23"/>
    <mergeCell ref="BC22:BD22"/>
    <mergeCell ref="BE22:BF22"/>
    <mergeCell ref="BC20:BD20"/>
    <mergeCell ref="BE20:BF20"/>
    <mergeCell ref="BG20:BH20"/>
    <mergeCell ref="BI20:BJ20"/>
    <mergeCell ref="BK20:BL20"/>
    <mergeCell ref="BM20:BN20"/>
    <mergeCell ref="BC21:BD21"/>
    <mergeCell ref="BE21:BF21"/>
    <mergeCell ref="BG21:BH21"/>
    <mergeCell ref="BI21:BJ21"/>
    <mergeCell ref="BK21:BL21"/>
    <mergeCell ref="BM21:BN21"/>
    <mergeCell ref="BC18:BD18"/>
    <mergeCell ref="BE18:BF18"/>
    <mergeCell ref="BG18:BH18"/>
    <mergeCell ref="BI18:BJ18"/>
    <mergeCell ref="BK18:BL18"/>
    <mergeCell ref="BM18:BN18"/>
    <mergeCell ref="BC19:BD19"/>
    <mergeCell ref="BE19:BF19"/>
    <mergeCell ref="BG19:BH19"/>
    <mergeCell ref="BI19:BJ19"/>
    <mergeCell ref="BK19:BL19"/>
    <mergeCell ref="BM19:BN19"/>
    <mergeCell ref="BC16:BD16"/>
    <mergeCell ref="BE16:BF16"/>
    <mergeCell ref="BG16:BH16"/>
    <mergeCell ref="BI16:BJ16"/>
    <mergeCell ref="BK16:BL16"/>
    <mergeCell ref="BM16:BN16"/>
    <mergeCell ref="BC17:BD17"/>
    <mergeCell ref="BE17:BF17"/>
    <mergeCell ref="BG17:BH17"/>
    <mergeCell ref="BI17:BJ17"/>
    <mergeCell ref="BK17:BL17"/>
    <mergeCell ref="BM17:BN17"/>
    <mergeCell ref="BC15:BD15"/>
    <mergeCell ref="BE15:BF15"/>
    <mergeCell ref="BG15:BH15"/>
    <mergeCell ref="BI15:BJ15"/>
    <mergeCell ref="BK15:BL15"/>
    <mergeCell ref="BM15:BN15"/>
    <mergeCell ref="BC13:BD13"/>
    <mergeCell ref="BE13:BF13"/>
    <mergeCell ref="BG13:BH13"/>
    <mergeCell ref="BI13:BJ13"/>
    <mergeCell ref="BK13:BL13"/>
    <mergeCell ref="BM13:BN13"/>
    <mergeCell ref="BC14:BD14"/>
    <mergeCell ref="BE14:BF14"/>
    <mergeCell ref="BG14:BH14"/>
    <mergeCell ref="BI14:BJ14"/>
    <mergeCell ref="BK14:BL14"/>
    <mergeCell ref="BM14:BN14"/>
    <mergeCell ref="AW5:AZ5"/>
    <mergeCell ref="Q7:T7"/>
    <mergeCell ref="V7:Y7"/>
    <mergeCell ref="Z7:AA7"/>
    <mergeCell ref="AD7:AG7"/>
    <mergeCell ref="B5:E5"/>
    <mergeCell ref="F5:P5"/>
    <mergeCell ref="H6:N6"/>
    <mergeCell ref="F6:G6"/>
    <mergeCell ref="F7:G7"/>
    <mergeCell ref="B4:E4"/>
    <mergeCell ref="F4:G4"/>
    <mergeCell ref="H4:K4"/>
    <mergeCell ref="L4:M4"/>
    <mergeCell ref="X5:AC5"/>
    <mergeCell ref="B6:E6"/>
    <mergeCell ref="Q6:T6"/>
    <mergeCell ref="V6:Y6"/>
    <mergeCell ref="Z6:AA6"/>
    <mergeCell ref="U5:V5"/>
    <mergeCell ref="AJ12:AY12"/>
    <mergeCell ref="AA12:AC13"/>
    <mergeCell ref="Q8:T8"/>
    <mergeCell ref="V8:Y8"/>
    <mergeCell ref="Z8:AA8"/>
    <mergeCell ref="AD8:AG8"/>
    <mergeCell ref="AD12:AI13"/>
    <mergeCell ref="A11:Y11"/>
    <mergeCell ref="AA11:AY11"/>
    <mergeCell ref="T13:V13"/>
    <mergeCell ref="W13:Y13"/>
    <mergeCell ref="AN13:AP13"/>
    <mergeCell ref="AQ13:AS13"/>
    <mergeCell ref="A12:C13"/>
    <mergeCell ref="D12:I13"/>
    <mergeCell ref="J12:Y12"/>
    <mergeCell ref="J13:L13"/>
    <mergeCell ref="N13:P13"/>
    <mergeCell ref="Q13:S13"/>
    <mergeCell ref="AX6:AZ8"/>
    <mergeCell ref="AN6:AW8"/>
    <mergeCell ref="AK7:AM8"/>
    <mergeCell ref="AD6:AG6"/>
    <mergeCell ref="H7:N7"/>
    <mergeCell ref="AD14:AI15"/>
    <mergeCell ref="AJ13:AL13"/>
    <mergeCell ref="AW14:AY15"/>
    <mergeCell ref="AT14:AV15"/>
    <mergeCell ref="AQ14:AS15"/>
    <mergeCell ref="AP14:AP15"/>
    <mergeCell ref="AO14:AO15"/>
    <mergeCell ref="AN14:AN15"/>
    <mergeCell ref="AK14:AK15"/>
    <mergeCell ref="AJ14:AJ15"/>
    <mergeCell ref="AL14:AL15"/>
    <mergeCell ref="AM14:AM15"/>
    <mergeCell ref="AT13:AV13"/>
    <mergeCell ref="AW13:AY13"/>
    <mergeCell ref="AA14:AC15"/>
    <mergeCell ref="A20:C21"/>
    <mergeCell ref="D20:I21"/>
    <mergeCell ref="J20:J21"/>
    <mergeCell ref="K20:K21"/>
    <mergeCell ref="L20:L21"/>
    <mergeCell ref="M20:M21"/>
    <mergeCell ref="N20:N21"/>
    <mergeCell ref="O20:O21"/>
    <mergeCell ref="P20:P21"/>
    <mergeCell ref="Q20:S21"/>
    <mergeCell ref="T20:V21"/>
    <mergeCell ref="W20:Y21"/>
    <mergeCell ref="P14:P15"/>
    <mergeCell ref="O14:O15"/>
    <mergeCell ref="N14:N15"/>
    <mergeCell ref="M14:M15"/>
    <mergeCell ref="L14:L15"/>
    <mergeCell ref="A16:C17"/>
    <mergeCell ref="D16:I17"/>
    <mergeCell ref="J16:J17"/>
    <mergeCell ref="K16:K17"/>
    <mergeCell ref="L16:L17"/>
    <mergeCell ref="M16:M17"/>
    <mergeCell ref="O26:O27"/>
    <mergeCell ref="P26:P27"/>
    <mergeCell ref="W14:Y15"/>
    <mergeCell ref="T14:V15"/>
    <mergeCell ref="Q14:S15"/>
    <mergeCell ref="N16:N17"/>
    <mergeCell ref="O16:O17"/>
    <mergeCell ref="P16:P17"/>
    <mergeCell ref="O22:O23"/>
    <mergeCell ref="P22:P23"/>
    <mergeCell ref="Q22:S23"/>
    <mergeCell ref="T22:V23"/>
    <mergeCell ref="W22:Y23"/>
    <mergeCell ref="Q24:S25"/>
    <mergeCell ref="T24:V25"/>
    <mergeCell ref="W24:Y25"/>
    <mergeCell ref="T26:V27"/>
    <mergeCell ref="W26:Y27"/>
    <mergeCell ref="Q26:S27"/>
    <mergeCell ref="O24:O25"/>
    <mergeCell ref="P24:P25"/>
    <mergeCell ref="A34:Y34"/>
    <mergeCell ref="A35:Y37"/>
    <mergeCell ref="A32:P33"/>
    <mergeCell ref="AA16:AC17"/>
    <mergeCell ref="AD16:AI17"/>
    <mergeCell ref="AA20:AC21"/>
    <mergeCell ref="AD20:AI21"/>
    <mergeCell ref="AA24:AC25"/>
    <mergeCell ref="AD24:AI25"/>
    <mergeCell ref="Q32:S33"/>
    <mergeCell ref="T32:V33"/>
    <mergeCell ref="W32:Y33"/>
    <mergeCell ref="AA18:AC19"/>
    <mergeCell ref="AD18:AI19"/>
    <mergeCell ref="AA34:AY34"/>
    <mergeCell ref="AA35:AY37"/>
    <mergeCell ref="AN30:AN31"/>
    <mergeCell ref="AO30:AO31"/>
    <mergeCell ref="AP30:AP31"/>
    <mergeCell ref="AQ30:AS31"/>
    <mergeCell ref="A26:C27"/>
    <mergeCell ref="AJ18:AJ19"/>
    <mergeCell ref="AK18:AK19"/>
    <mergeCell ref="AL18:AL19"/>
    <mergeCell ref="AM18:AM19"/>
    <mergeCell ref="AJ16:AJ17"/>
    <mergeCell ref="AK16:AK17"/>
    <mergeCell ref="AL16:AL17"/>
    <mergeCell ref="AM16:AM17"/>
    <mergeCell ref="AN18:AN19"/>
    <mergeCell ref="AN16:AN17"/>
    <mergeCell ref="AO18:AO19"/>
    <mergeCell ref="AP18:AP19"/>
    <mergeCell ref="AQ18:AS19"/>
    <mergeCell ref="AT18:AV19"/>
    <mergeCell ref="AW18:AY19"/>
    <mergeCell ref="AP16:AP17"/>
    <mergeCell ref="AQ16:AS17"/>
    <mergeCell ref="AT16:AV17"/>
    <mergeCell ref="AW16:AY17"/>
    <mergeCell ref="AO16:AO17"/>
    <mergeCell ref="AW22:AY23"/>
    <mergeCell ref="AP20:AP21"/>
    <mergeCell ref="AQ20:AS21"/>
    <mergeCell ref="AT20:AV21"/>
    <mergeCell ref="AW20:AY21"/>
    <mergeCell ref="AA22:AC23"/>
    <mergeCell ref="AD22:AI23"/>
    <mergeCell ref="AJ22:AJ23"/>
    <mergeCell ref="AK22:AK23"/>
    <mergeCell ref="AL22:AL23"/>
    <mergeCell ref="AM22:AM23"/>
    <mergeCell ref="AJ20:AJ21"/>
    <mergeCell ref="AK20:AK21"/>
    <mergeCell ref="AL20:AL21"/>
    <mergeCell ref="AM20:AM21"/>
    <mergeCell ref="AA32:AP33"/>
    <mergeCell ref="AQ32:AS33"/>
    <mergeCell ref="AT32:AV33"/>
    <mergeCell ref="AQ28:AS29"/>
    <mergeCell ref="AT28:AV29"/>
    <mergeCell ref="AA30:AC31"/>
    <mergeCell ref="AD30:AI31"/>
    <mergeCell ref="AJ30:AJ31"/>
    <mergeCell ref="AK30:AK31"/>
    <mergeCell ref="AL30:AL31"/>
    <mergeCell ref="AM30:AM31"/>
    <mergeCell ref="AT30:AV31"/>
    <mergeCell ref="AN24:AN25"/>
    <mergeCell ref="AO24:AO25"/>
    <mergeCell ref="AP24:AP25"/>
    <mergeCell ref="AQ24:AS25"/>
    <mergeCell ref="AT24:AV25"/>
    <mergeCell ref="AN20:AN21"/>
    <mergeCell ref="AO20:AO21"/>
    <mergeCell ref="AN22:AN23"/>
    <mergeCell ref="AO22:AO23"/>
    <mergeCell ref="AP22:AP23"/>
    <mergeCell ref="AQ22:AS23"/>
    <mergeCell ref="AT22:AV23"/>
    <mergeCell ref="AA26:AC27"/>
    <mergeCell ref="AD26:AI27"/>
    <mergeCell ref="AJ26:AJ27"/>
    <mergeCell ref="AK26:AK27"/>
    <mergeCell ref="AL26:AL27"/>
    <mergeCell ref="AM26:AM27"/>
    <mergeCell ref="AJ24:AJ25"/>
    <mergeCell ref="AK24:AK25"/>
    <mergeCell ref="AL24:AL25"/>
    <mergeCell ref="AM24:AM25"/>
    <mergeCell ref="AW24:AY25"/>
    <mergeCell ref="BM27:BN27"/>
    <mergeCell ref="BC27:BD27"/>
    <mergeCell ref="BC24:BD24"/>
    <mergeCell ref="BE24:BF24"/>
    <mergeCell ref="BG24:BH24"/>
    <mergeCell ref="BI24:BJ24"/>
    <mergeCell ref="BK24:BL24"/>
    <mergeCell ref="BM24:BN24"/>
    <mergeCell ref="BC25:BD25"/>
    <mergeCell ref="BE25:BF25"/>
    <mergeCell ref="BG25:BH25"/>
    <mergeCell ref="BI25:BJ25"/>
    <mergeCell ref="BK25:BL25"/>
    <mergeCell ref="BM25:BN25"/>
    <mergeCell ref="BE27:BF27"/>
    <mergeCell ref="BG27:BH27"/>
    <mergeCell ref="BC26:BD26"/>
    <mergeCell ref="BE26:BF26"/>
    <mergeCell ref="BG26:BH26"/>
    <mergeCell ref="BI26:BJ26"/>
    <mergeCell ref="BI27:BJ27"/>
    <mergeCell ref="BK27:BL27"/>
    <mergeCell ref="BK26:BL26"/>
    <mergeCell ref="CI30:CJ30"/>
    <mergeCell ref="BY32:BZ32"/>
    <mergeCell ref="CA32:CB32"/>
    <mergeCell ref="CC32:CD32"/>
    <mergeCell ref="CE32:CF32"/>
    <mergeCell ref="CG32:CH32"/>
    <mergeCell ref="CI32:CJ32"/>
    <mergeCell ref="AW32:AY33"/>
    <mergeCell ref="BG32:BH32"/>
    <mergeCell ref="BI32:BJ32"/>
    <mergeCell ref="BK32:BL32"/>
    <mergeCell ref="BM32:BN32"/>
    <mergeCell ref="BG30:BH30"/>
    <mergeCell ref="BI30:BJ30"/>
    <mergeCell ref="CE30:CF30"/>
    <mergeCell ref="CG30:CH30"/>
    <mergeCell ref="AW30:AY31"/>
    <mergeCell ref="BC31:BD31"/>
    <mergeCell ref="BE31:BF31"/>
    <mergeCell ref="BG31:BH31"/>
    <mergeCell ref="BI31:BJ31"/>
    <mergeCell ref="BK31:BL31"/>
    <mergeCell ref="BM31:BN31"/>
    <mergeCell ref="AS1:AW1"/>
    <mergeCell ref="AX1:AZ1"/>
    <mergeCell ref="A1:AR1"/>
    <mergeCell ref="F8:G8"/>
    <mergeCell ref="H8:N8"/>
    <mergeCell ref="BY30:BZ30"/>
    <mergeCell ref="CA30:CB30"/>
    <mergeCell ref="CC30:CD30"/>
    <mergeCell ref="AW28:AY29"/>
    <mergeCell ref="AA28:AC29"/>
    <mergeCell ref="AD28:AI29"/>
    <mergeCell ref="AJ28:AJ29"/>
    <mergeCell ref="AK28:AK29"/>
    <mergeCell ref="AL28:AL29"/>
    <mergeCell ref="AM28:AM29"/>
    <mergeCell ref="AN26:AN27"/>
    <mergeCell ref="AO26:AO27"/>
    <mergeCell ref="AP26:AP27"/>
    <mergeCell ref="AQ26:AS27"/>
    <mergeCell ref="AT26:AV27"/>
    <mergeCell ref="AW26:AY27"/>
    <mergeCell ref="AN28:AN29"/>
    <mergeCell ref="AO28:AO29"/>
    <mergeCell ref="AP28:AP29"/>
  </mergeCells>
  <phoneticPr fontId="1"/>
  <conditionalFormatting sqref="H4:K4">
    <cfRule type="containsBlanks" dxfId="6" priority="9">
      <formula>LEN(TRIM(H4))=0</formula>
    </cfRule>
  </conditionalFormatting>
  <conditionalFormatting sqref="H6:N6 H7:N7 H8:N8 F5 X5">
    <cfRule type="containsBlanks" dxfId="5" priority="6">
      <formula>LEN(TRIM(F5))=0</formula>
    </cfRule>
  </conditionalFormatting>
  <conditionalFormatting sqref="AD6:AG8">
    <cfRule type="containsBlanks" dxfId="4" priority="5">
      <formula>LEN(TRIM(AD6))=0</formula>
    </cfRule>
  </conditionalFormatting>
  <conditionalFormatting sqref="AN6:AW8">
    <cfRule type="containsBlanks" dxfId="3" priority="4">
      <formula>LEN(TRIM(AN6))=0</formula>
    </cfRule>
  </conditionalFormatting>
  <conditionalFormatting sqref="D14 L14 N14 P14 AN14:AP15 AA14:AL15 J14">
    <cfRule type="containsBlanks" dxfId="2" priority="3">
      <formula>LEN(TRIM(D14))=0</formula>
    </cfRule>
  </conditionalFormatting>
  <conditionalFormatting sqref="A35:Y37 AA35:AY37">
    <cfRule type="containsBlanks" dxfId="1" priority="2">
      <formula>LEN(TRIM(A35))=0</formula>
    </cfRule>
  </conditionalFormatting>
  <conditionalFormatting sqref="AS1 AX1">
    <cfRule type="containsBlanks" dxfId="0" priority="1">
      <formula>LEN(TRIM(AS1))=0</formula>
    </cfRule>
  </conditionalFormatting>
  <dataValidations count="2">
    <dataValidation type="list" allowBlank="1" showInputMessage="1" showErrorMessage="1" sqref="AX1" xr:uid="{00000000-0002-0000-0500-000000000000}">
      <formula1>"委託,借上"</formula1>
    </dataValidation>
    <dataValidation type="list" allowBlank="1" showInputMessage="1" showErrorMessage="1" sqref="AA14:AC31" xr:uid="{00000000-0002-0000-0500-000001000000}">
      <formula1>"自社,外注一般,外注有資格"</formula1>
    </dataValidation>
  </dataValidations>
  <printOptions horizontalCentered="1"/>
  <pageMargins left="0.78740157480314965" right="0.78740157480314965" top="0.78740157480314965" bottom="0.39370078740157483" header="0.31496062992125984" footer="0.31496062992125984"/>
  <pageSetup paperSize="9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 macro="[0]!削除作業員">
                <anchor moveWithCells="1" sizeWithCells="1">
                  <from>
                    <xdr:col>0</xdr:col>
                    <xdr:colOff>85725</xdr:colOff>
                    <xdr:row>8</xdr:row>
                    <xdr:rowOff>38100</xdr:rowOff>
                  </from>
                  <to>
                    <xdr:col>24</xdr:col>
                    <xdr:colOff>114300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Button 5">
              <controlPr defaultSize="0" print="0" autoFill="0" autoPict="0" macro="[0]!削除誘導員">
                <anchor moveWithCells="1" sizeWithCells="1">
                  <from>
                    <xdr:col>26</xdr:col>
                    <xdr:colOff>28575</xdr:colOff>
                    <xdr:row>8</xdr:row>
                    <xdr:rowOff>38100</xdr:rowOff>
                  </from>
                  <to>
                    <xdr:col>50</xdr:col>
                    <xdr:colOff>152400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#REF!</xm:f>
          </x14:formula1>
          <xm:sqref>H6:H8 I6:N7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FFFF00"/>
  </sheetPr>
  <dimension ref="A1:M25"/>
  <sheetViews>
    <sheetView tabSelected="1" view="pageBreakPreview" zoomScale="85" zoomScaleNormal="100" zoomScaleSheetLayoutView="85" workbookViewId="0">
      <selection sqref="A1:AR1"/>
    </sheetView>
  </sheetViews>
  <sheetFormatPr defaultRowHeight="13.5" x14ac:dyDescent="0.15"/>
  <cols>
    <col min="1" max="1" width="10.5" customWidth="1"/>
    <col min="2" max="2" width="15.75" customWidth="1"/>
    <col min="3" max="3" width="11.75" bestFit="1" customWidth="1"/>
    <col min="4" max="4" width="9" customWidth="1"/>
    <col min="5" max="5" width="9.125" customWidth="1"/>
    <col min="6" max="6" width="11.625" bestFit="1" customWidth="1"/>
    <col min="7" max="8" width="16.125" bestFit="1" customWidth="1"/>
    <col min="9" max="9" width="11.625" bestFit="1" customWidth="1"/>
    <col min="257" max="257" width="11.625" bestFit="1" customWidth="1"/>
    <col min="258" max="258" width="13.875" bestFit="1" customWidth="1"/>
    <col min="259" max="259" width="15.75" customWidth="1"/>
    <col min="260" max="260" width="11.75" bestFit="1" customWidth="1"/>
    <col min="261" max="261" width="14.625" customWidth="1"/>
    <col min="262" max="263" width="16.125" bestFit="1" customWidth="1"/>
    <col min="264" max="264" width="11.625" bestFit="1" customWidth="1"/>
    <col min="265" max="265" width="9.5" bestFit="1" customWidth="1"/>
    <col min="513" max="513" width="11.625" bestFit="1" customWidth="1"/>
    <col min="514" max="514" width="13.875" bestFit="1" customWidth="1"/>
    <col min="515" max="515" width="15.75" customWidth="1"/>
    <col min="516" max="516" width="11.75" bestFit="1" customWidth="1"/>
    <col min="517" max="517" width="14.625" customWidth="1"/>
    <col min="518" max="519" width="16.125" bestFit="1" customWidth="1"/>
    <col min="520" max="520" width="11.625" bestFit="1" customWidth="1"/>
    <col min="521" max="521" width="9.5" bestFit="1" customWidth="1"/>
    <col min="769" max="769" width="11.625" bestFit="1" customWidth="1"/>
    <col min="770" max="770" width="13.875" bestFit="1" customWidth="1"/>
    <col min="771" max="771" width="15.75" customWidth="1"/>
    <col min="772" max="772" width="11.75" bestFit="1" customWidth="1"/>
    <col min="773" max="773" width="14.625" customWidth="1"/>
    <col min="774" max="775" width="16.125" bestFit="1" customWidth="1"/>
    <col min="776" max="776" width="11.625" bestFit="1" customWidth="1"/>
    <col min="777" max="777" width="9.5" bestFit="1" customWidth="1"/>
    <col min="1025" max="1025" width="11.625" bestFit="1" customWidth="1"/>
    <col min="1026" max="1026" width="13.875" bestFit="1" customWidth="1"/>
    <col min="1027" max="1027" width="15.75" customWidth="1"/>
    <col min="1028" max="1028" width="11.75" bestFit="1" customWidth="1"/>
    <col min="1029" max="1029" width="14.625" customWidth="1"/>
    <col min="1030" max="1031" width="16.125" bestFit="1" customWidth="1"/>
    <col min="1032" max="1032" width="11.625" bestFit="1" customWidth="1"/>
    <col min="1033" max="1033" width="9.5" bestFit="1" customWidth="1"/>
    <col min="1281" max="1281" width="11.625" bestFit="1" customWidth="1"/>
    <col min="1282" max="1282" width="13.875" bestFit="1" customWidth="1"/>
    <col min="1283" max="1283" width="15.75" customWidth="1"/>
    <col min="1284" max="1284" width="11.75" bestFit="1" customWidth="1"/>
    <col min="1285" max="1285" width="14.625" customWidth="1"/>
    <col min="1286" max="1287" width="16.125" bestFit="1" customWidth="1"/>
    <col min="1288" max="1288" width="11.625" bestFit="1" customWidth="1"/>
    <col min="1289" max="1289" width="9.5" bestFit="1" customWidth="1"/>
    <col min="1537" max="1537" width="11.625" bestFit="1" customWidth="1"/>
    <col min="1538" max="1538" width="13.875" bestFit="1" customWidth="1"/>
    <col min="1539" max="1539" width="15.75" customWidth="1"/>
    <col min="1540" max="1540" width="11.75" bestFit="1" customWidth="1"/>
    <col min="1541" max="1541" width="14.625" customWidth="1"/>
    <col min="1542" max="1543" width="16.125" bestFit="1" customWidth="1"/>
    <col min="1544" max="1544" width="11.625" bestFit="1" customWidth="1"/>
    <col min="1545" max="1545" width="9.5" bestFit="1" customWidth="1"/>
    <col min="1793" max="1793" width="11.625" bestFit="1" customWidth="1"/>
    <col min="1794" max="1794" width="13.875" bestFit="1" customWidth="1"/>
    <col min="1795" max="1795" width="15.75" customWidth="1"/>
    <col min="1796" max="1796" width="11.75" bestFit="1" customWidth="1"/>
    <col min="1797" max="1797" width="14.625" customWidth="1"/>
    <col min="1798" max="1799" width="16.125" bestFit="1" customWidth="1"/>
    <col min="1800" max="1800" width="11.625" bestFit="1" customWidth="1"/>
    <col min="1801" max="1801" width="9.5" bestFit="1" customWidth="1"/>
    <col min="2049" max="2049" width="11.625" bestFit="1" customWidth="1"/>
    <col min="2050" max="2050" width="13.875" bestFit="1" customWidth="1"/>
    <col min="2051" max="2051" width="15.75" customWidth="1"/>
    <col min="2052" max="2052" width="11.75" bestFit="1" customWidth="1"/>
    <col min="2053" max="2053" width="14.625" customWidth="1"/>
    <col min="2054" max="2055" width="16.125" bestFit="1" customWidth="1"/>
    <col min="2056" max="2056" width="11.625" bestFit="1" customWidth="1"/>
    <col min="2057" max="2057" width="9.5" bestFit="1" customWidth="1"/>
    <col min="2305" max="2305" width="11.625" bestFit="1" customWidth="1"/>
    <col min="2306" max="2306" width="13.875" bestFit="1" customWidth="1"/>
    <col min="2307" max="2307" width="15.75" customWidth="1"/>
    <col min="2308" max="2308" width="11.75" bestFit="1" customWidth="1"/>
    <col min="2309" max="2309" width="14.625" customWidth="1"/>
    <col min="2310" max="2311" width="16.125" bestFit="1" customWidth="1"/>
    <col min="2312" max="2312" width="11.625" bestFit="1" customWidth="1"/>
    <col min="2313" max="2313" width="9.5" bestFit="1" customWidth="1"/>
    <col min="2561" max="2561" width="11.625" bestFit="1" customWidth="1"/>
    <col min="2562" max="2562" width="13.875" bestFit="1" customWidth="1"/>
    <col min="2563" max="2563" width="15.75" customWidth="1"/>
    <col min="2564" max="2564" width="11.75" bestFit="1" customWidth="1"/>
    <col min="2565" max="2565" width="14.625" customWidth="1"/>
    <col min="2566" max="2567" width="16.125" bestFit="1" customWidth="1"/>
    <col min="2568" max="2568" width="11.625" bestFit="1" customWidth="1"/>
    <col min="2569" max="2569" width="9.5" bestFit="1" customWidth="1"/>
    <col min="2817" max="2817" width="11.625" bestFit="1" customWidth="1"/>
    <col min="2818" max="2818" width="13.875" bestFit="1" customWidth="1"/>
    <col min="2819" max="2819" width="15.75" customWidth="1"/>
    <col min="2820" max="2820" width="11.75" bestFit="1" customWidth="1"/>
    <col min="2821" max="2821" width="14.625" customWidth="1"/>
    <col min="2822" max="2823" width="16.125" bestFit="1" customWidth="1"/>
    <col min="2824" max="2824" width="11.625" bestFit="1" customWidth="1"/>
    <col min="2825" max="2825" width="9.5" bestFit="1" customWidth="1"/>
    <col min="3073" max="3073" width="11.625" bestFit="1" customWidth="1"/>
    <col min="3074" max="3074" width="13.875" bestFit="1" customWidth="1"/>
    <col min="3075" max="3075" width="15.75" customWidth="1"/>
    <col min="3076" max="3076" width="11.75" bestFit="1" customWidth="1"/>
    <col min="3077" max="3077" width="14.625" customWidth="1"/>
    <col min="3078" max="3079" width="16.125" bestFit="1" customWidth="1"/>
    <col min="3080" max="3080" width="11.625" bestFit="1" customWidth="1"/>
    <col min="3081" max="3081" width="9.5" bestFit="1" customWidth="1"/>
    <col min="3329" max="3329" width="11.625" bestFit="1" customWidth="1"/>
    <col min="3330" max="3330" width="13.875" bestFit="1" customWidth="1"/>
    <col min="3331" max="3331" width="15.75" customWidth="1"/>
    <col min="3332" max="3332" width="11.75" bestFit="1" customWidth="1"/>
    <col min="3333" max="3333" width="14.625" customWidth="1"/>
    <col min="3334" max="3335" width="16.125" bestFit="1" customWidth="1"/>
    <col min="3336" max="3336" width="11.625" bestFit="1" customWidth="1"/>
    <col min="3337" max="3337" width="9.5" bestFit="1" customWidth="1"/>
    <col min="3585" max="3585" width="11.625" bestFit="1" customWidth="1"/>
    <col min="3586" max="3586" width="13.875" bestFit="1" customWidth="1"/>
    <col min="3587" max="3587" width="15.75" customWidth="1"/>
    <col min="3588" max="3588" width="11.75" bestFit="1" customWidth="1"/>
    <col min="3589" max="3589" width="14.625" customWidth="1"/>
    <col min="3590" max="3591" width="16.125" bestFit="1" customWidth="1"/>
    <col min="3592" max="3592" width="11.625" bestFit="1" customWidth="1"/>
    <col min="3593" max="3593" width="9.5" bestFit="1" customWidth="1"/>
    <col min="3841" max="3841" width="11.625" bestFit="1" customWidth="1"/>
    <col min="3842" max="3842" width="13.875" bestFit="1" customWidth="1"/>
    <col min="3843" max="3843" width="15.75" customWidth="1"/>
    <col min="3844" max="3844" width="11.75" bestFit="1" customWidth="1"/>
    <col min="3845" max="3845" width="14.625" customWidth="1"/>
    <col min="3846" max="3847" width="16.125" bestFit="1" customWidth="1"/>
    <col min="3848" max="3848" width="11.625" bestFit="1" customWidth="1"/>
    <col min="3849" max="3849" width="9.5" bestFit="1" customWidth="1"/>
    <col min="4097" max="4097" width="11.625" bestFit="1" customWidth="1"/>
    <col min="4098" max="4098" width="13.875" bestFit="1" customWidth="1"/>
    <col min="4099" max="4099" width="15.75" customWidth="1"/>
    <col min="4100" max="4100" width="11.75" bestFit="1" customWidth="1"/>
    <col min="4101" max="4101" width="14.625" customWidth="1"/>
    <col min="4102" max="4103" width="16.125" bestFit="1" customWidth="1"/>
    <col min="4104" max="4104" width="11.625" bestFit="1" customWidth="1"/>
    <col min="4105" max="4105" width="9.5" bestFit="1" customWidth="1"/>
    <col min="4353" max="4353" width="11.625" bestFit="1" customWidth="1"/>
    <col min="4354" max="4354" width="13.875" bestFit="1" customWidth="1"/>
    <col min="4355" max="4355" width="15.75" customWidth="1"/>
    <col min="4356" max="4356" width="11.75" bestFit="1" customWidth="1"/>
    <col min="4357" max="4357" width="14.625" customWidth="1"/>
    <col min="4358" max="4359" width="16.125" bestFit="1" customWidth="1"/>
    <col min="4360" max="4360" width="11.625" bestFit="1" customWidth="1"/>
    <col min="4361" max="4361" width="9.5" bestFit="1" customWidth="1"/>
    <col min="4609" max="4609" width="11.625" bestFit="1" customWidth="1"/>
    <col min="4610" max="4610" width="13.875" bestFit="1" customWidth="1"/>
    <col min="4611" max="4611" width="15.75" customWidth="1"/>
    <col min="4612" max="4612" width="11.75" bestFit="1" customWidth="1"/>
    <col min="4613" max="4613" width="14.625" customWidth="1"/>
    <col min="4614" max="4615" width="16.125" bestFit="1" customWidth="1"/>
    <col min="4616" max="4616" width="11.625" bestFit="1" customWidth="1"/>
    <col min="4617" max="4617" width="9.5" bestFit="1" customWidth="1"/>
    <col min="4865" max="4865" width="11.625" bestFit="1" customWidth="1"/>
    <col min="4866" max="4866" width="13.875" bestFit="1" customWidth="1"/>
    <col min="4867" max="4867" width="15.75" customWidth="1"/>
    <col min="4868" max="4868" width="11.75" bestFit="1" customWidth="1"/>
    <col min="4869" max="4869" width="14.625" customWidth="1"/>
    <col min="4870" max="4871" width="16.125" bestFit="1" customWidth="1"/>
    <col min="4872" max="4872" width="11.625" bestFit="1" customWidth="1"/>
    <col min="4873" max="4873" width="9.5" bestFit="1" customWidth="1"/>
    <col min="5121" max="5121" width="11.625" bestFit="1" customWidth="1"/>
    <col min="5122" max="5122" width="13.875" bestFit="1" customWidth="1"/>
    <col min="5123" max="5123" width="15.75" customWidth="1"/>
    <col min="5124" max="5124" width="11.75" bestFit="1" customWidth="1"/>
    <col min="5125" max="5125" width="14.625" customWidth="1"/>
    <col min="5126" max="5127" width="16.125" bestFit="1" customWidth="1"/>
    <col min="5128" max="5128" width="11.625" bestFit="1" customWidth="1"/>
    <col min="5129" max="5129" width="9.5" bestFit="1" customWidth="1"/>
    <col min="5377" max="5377" width="11.625" bestFit="1" customWidth="1"/>
    <col min="5378" max="5378" width="13.875" bestFit="1" customWidth="1"/>
    <col min="5379" max="5379" width="15.75" customWidth="1"/>
    <col min="5380" max="5380" width="11.75" bestFit="1" customWidth="1"/>
    <col min="5381" max="5381" width="14.625" customWidth="1"/>
    <col min="5382" max="5383" width="16.125" bestFit="1" customWidth="1"/>
    <col min="5384" max="5384" width="11.625" bestFit="1" customWidth="1"/>
    <col min="5385" max="5385" width="9.5" bestFit="1" customWidth="1"/>
    <col min="5633" max="5633" width="11.625" bestFit="1" customWidth="1"/>
    <col min="5634" max="5634" width="13.875" bestFit="1" customWidth="1"/>
    <col min="5635" max="5635" width="15.75" customWidth="1"/>
    <col min="5636" max="5636" width="11.75" bestFit="1" customWidth="1"/>
    <col min="5637" max="5637" width="14.625" customWidth="1"/>
    <col min="5638" max="5639" width="16.125" bestFit="1" customWidth="1"/>
    <col min="5640" max="5640" width="11.625" bestFit="1" customWidth="1"/>
    <col min="5641" max="5641" width="9.5" bestFit="1" customWidth="1"/>
    <col min="5889" max="5889" width="11.625" bestFit="1" customWidth="1"/>
    <col min="5890" max="5890" width="13.875" bestFit="1" customWidth="1"/>
    <col min="5891" max="5891" width="15.75" customWidth="1"/>
    <col min="5892" max="5892" width="11.75" bestFit="1" customWidth="1"/>
    <col min="5893" max="5893" width="14.625" customWidth="1"/>
    <col min="5894" max="5895" width="16.125" bestFit="1" customWidth="1"/>
    <col min="5896" max="5896" width="11.625" bestFit="1" customWidth="1"/>
    <col min="5897" max="5897" width="9.5" bestFit="1" customWidth="1"/>
    <col min="6145" max="6145" width="11.625" bestFit="1" customWidth="1"/>
    <col min="6146" max="6146" width="13.875" bestFit="1" customWidth="1"/>
    <col min="6147" max="6147" width="15.75" customWidth="1"/>
    <col min="6148" max="6148" width="11.75" bestFit="1" customWidth="1"/>
    <col min="6149" max="6149" width="14.625" customWidth="1"/>
    <col min="6150" max="6151" width="16.125" bestFit="1" customWidth="1"/>
    <col min="6152" max="6152" width="11.625" bestFit="1" customWidth="1"/>
    <col min="6153" max="6153" width="9.5" bestFit="1" customWidth="1"/>
    <col min="6401" max="6401" width="11.625" bestFit="1" customWidth="1"/>
    <col min="6402" max="6402" width="13.875" bestFit="1" customWidth="1"/>
    <col min="6403" max="6403" width="15.75" customWidth="1"/>
    <col min="6404" max="6404" width="11.75" bestFit="1" customWidth="1"/>
    <col min="6405" max="6405" width="14.625" customWidth="1"/>
    <col min="6406" max="6407" width="16.125" bestFit="1" customWidth="1"/>
    <col min="6408" max="6408" width="11.625" bestFit="1" customWidth="1"/>
    <col min="6409" max="6409" width="9.5" bestFit="1" customWidth="1"/>
    <col min="6657" max="6657" width="11.625" bestFit="1" customWidth="1"/>
    <col min="6658" max="6658" width="13.875" bestFit="1" customWidth="1"/>
    <col min="6659" max="6659" width="15.75" customWidth="1"/>
    <col min="6660" max="6660" width="11.75" bestFit="1" customWidth="1"/>
    <col min="6661" max="6661" width="14.625" customWidth="1"/>
    <col min="6662" max="6663" width="16.125" bestFit="1" customWidth="1"/>
    <col min="6664" max="6664" width="11.625" bestFit="1" customWidth="1"/>
    <col min="6665" max="6665" width="9.5" bestFit="1" customWidth="1"/>
    <col min="6913" max="6913" width="11.625" bestFit="1" customWidth="1"/>
    <col min="6914" max="6914" width="13.875" bestFit="1" customWidth="1"/>
    <col min="6915" max="6915" width="15.75" customWidth="1"/>
    <col min="6916" max="6916" width="11.75" bestFit="1" customWidth="1"/>
    <col min="6917" max="6917" width="14.625" customWidth="1"/>
    <col min="6918" max="6919" width="16.125" bestFit="1" customWidth="1"/>
    <col min="6920" max="6920" width="11.625" bestFit="1" customWidth="1"/>
    <col min="6921" max="6921" width="9.5" bestFit="1" customWidth="1"/>
    <col min="7169" max="7169" width="11.625" bestFit="1" customWidth="1"/>
    <col min="7170" max="7170" width="13.875" bestFit="1" customWidth="1"/>
    <col min="7171" max="7171" width="15.75" customWidth="1"/>
    <col min="7172" max="7172" width="11.75" bestFit="1" customWidth="1"/>
    <col min="7173" max="7173" width="14.625" customWidth="1"/>
    <col min="7174" max="7175" width="16.125" bestFit="1" customWidth="1"/>
    <col min="7176" max="7176" width="11.625" bestFit="1" customWidth="1"/>
    <col min="7177" max="7177" width="9.5" bestFit="1" customWidth="1"/>
    <col min="7425" max="7425" width="11.625" bestFit="1" customWidth="1"/>
    <col min="7426" max="7426" width="13.875" bestFit="1" customWidth="1"/>
    <col min="7427" max="7427" width="15.75" customWidth="1"/>
    <col min="7428" max="7428" width="11.75" bestFit="1" customWidth="1"/>
    <col min="7429" max="7429" width="14.625" customWidth="1"/>
    <col min="7430" max="7431" width="16.125" bestFit="1" customWidth="1"/>
    <col min="7432" max="7432" width="11.625" bestFit="1" customWidth="1"/>
    <col min="7433" max="7433" width="9.5" bestFit="1" customWidth="1"/>
    <col min="7681" max="7681" width="11.625" bestFit="1" customWidth="1"/>
    <col min="7682" max="7682" width="13.875" bestFit="1" customWidth="1"/>
    <col min="7683" max="7683" width="15.75" customWidth="1"/>
    <col min="7684" max="7684" width="11.75" bestFit="1" customWidth="1"/>
    <col min="7685" max="7685" width="14.625" customWidth="1"/>
    <col min="7686" max="7687" width="16.125" bestFit="1" customWidth="1"/>
    <col min="7688" max="7688" width="11.625" bestFit="1" customWidth="1"/>
    <col min="7689" max="7689" width="9.5" bestFit="1" customWidth="1"/>
    <col min="7937" max="7937" width="11.625" bestFit="1" customWidth="1"/>
    <col min="7938" max="7938" width="13.875" bestFit="1" customWidth="1"/>
    <col min="7939" max="7939" width="15.75" customWidth="1"/>
    <col min="7940" max="7940" width="11.75" bestFit="1" customWidth="1"/>
    <col min="7941" max="7941" width="14.625" customWidth="1"/>
    <col min="7942" max="7943" width="16.125" bestFit="1" customWidth="1"/>
    <col min="7944" max="7944" width="11.625" bestFit="1" customWidth="1"/>
    <col min="7945" max="7945" width="9.5" bestFit="1" customWidth="1"/>
    <col min="8193" max="8193" width="11.625" bestFit="1" customWidth="1"/>
    <col min="8194" max="8194" width="13.875" bestFit="1" customWidth="1"/>
    <col min="8195" max="8195" width="15.75" customWidth="1"/>
    <col min="8196" max="8196" width="11.75" bestFit="1" customWidth="1"/>
    <col min="8197" max="8197" width="14.625" customWidth="1"/>
    <col min="8198" max="8199" width="16.125" bestFit="1" customWidth="1"/>
    <col min="8200" max="8200" width="11.625" bestFit="1" customWidth="1"/>
    <col min="8201" max="8201" width="9.5" bestFit="1" customWidth="1"/>
    <col min="8449" max="8449" width="11.625" bestFit="1" customWidth="1"/>
    <col min="8450" max="8450" width="13.875" bestFit="1" customWidth="1"/>
    <col min="8451" max="8451" width="15.75" customWidth="1"/>
    <col min="8452" max="8452" width="11.75" bestFit="1" customWidth="1"/>
    <col min="8453" max="8453" width="14.625" customWidth="1"/>
    <col min="8454" max="8455" width="16.125" bestFit="1" customWidth="1"/>
    <col min="8456" max="8456" width="11.625" bestFit="1" customWidth="1"/>
    <col min="8457" max="8457" width="9.5" bestFit="1" customWidth="1"/>
    <col min="8705" max="8705" width="11.625" bestFit="1" customWidth="1"/>
    <col min="8706" max="8706" width="13.875" bestFit="1" customWidth="1"/>
    <col min="8707" max="8707" width="15.75" customWidth="1"/>
    <col min="8708" max="8708" width="11.75" bestFit="1" customWidth="1"/>
    <col min="8709" max="8709" width="14.625" customWidth="1"/>
    <col min="8710" max="8711" width="16.125" bestFit="1" customWidth="1"/>
    <col min="8712" max="8712" width="11.625" bestFit="1" customWidth="1"/>
    <col min="8713" max="8713" width="9.5" bestFit="1" customWidth="1"/>
    <col min="8961" max="8961" width="11.625" bestFit="1" customWidth="1"/>
    <col min="8962" max="8962" width="13.875" bestFit="1" customWidth="1"/>
    <col min="8963" max="8963" width="15.75" customWidth="1"/>
    <col min="8964" max="8964" width="11.75" bestFit="1" customWidth="1"/>
    <col min="8965" max="8965" width="14.625" customWidth="1"/>
    <col min="8966" max="8967" width="16.125" bestFit="1" customWidth="1"/>
    <col min="8968" max="8968" width="11.625" bestFit="1" customWidth="1"/>
    <col min="8969" max="8969" width="9.5" bestFit="1" customWidth="1"/>
    <col min="9217" max="9217" width="11.625" bestFit="1" customWidth="1"/>
    <col min="9218" max="9218" width="13.875" bestFit="1" customWidth="1"/>
    <col min="9219" max="9219" width="15.75" customWidth="1"/>
    <col min="9220" max="9220" width="11.75" bestFit="1" customWidth="1"/>
    <col min="9221" max="9221" width="14.625" customWidth="1"/>
    <col min="9222" max="9223" width="16.125" bestFit="1" customWidth="1"/>
    <col min="9224" max="9224" width="11.625" bestFit="1" customWidth="1"/>
    <col min="9225" max="9225" width="9.5" bestFit="1" customWidth="1"/>
    <col min="9473" max="9473" width="11.625" bestFit="1" customWidth="1"/>
    <col min="9474" max="9474" width="13.875" bestFit="1" customWidth="1"/>
    <col min="9475" max="9475" width="15.75" customWidth="1"/>
    <col min="9476" max="9476" width="11.75" bestFit="1" customWidth="1"/>
    <col min="9477" max="9477" width="14.625" customWidth="1"/>
    <col min="9478" max="9479" width="16.125" bestFit="1" customWidth="1"/>
    <col min="9480" max="9480" width="11.625" bestFit="1" customWidth="1"/>
    <col min="9481" max="9481" width="9.5" bestFit="1" customWidth="1"/>
    <col min="9729" max="9729" width="11.625" bestFit="1" customWidth="1"/>
    <col min="9730" max="9730" width="13.875" bestFit="1" customWidth="1"/>
    <col min="9731" max="9731" width="15.75" customWidth="1"/>
    <col min="9732" max="9732" width="11.75" bestFit="1" customWidth="1"/>
    <col min="9733" max="9733" width="14.625" customWidth="1"/>
    <col min="9734" max="9735" width="16.125" bestFit="1" customWidth="1"/>
    <col min="9736" max="9736" width="11.625" bestFit="1" customWidth="1"/>
    <col min="9737" max="9737" width="9.5" bestFit="1" customWidth="1"/>
    <col min="9985" max="9985" width="11.625" bestFit="1" customWidth="1"/>
    <col min="9986" max="9986" width="13.875" bestFit="1" customWidth="1"/>
    <col min="9987" max="9987" width="15.75" customWidth="1"/>
    <col min="9988" max="9988" width="11.75" bestFit="1" customWidth="1"/>
    <col min="9989" max="9989" width="14.625" customWidth="1"/>
    <col min="9990" max="9991" width="16.125" bestFit="1" customWidth="1"/>
    <col min="9992" max="9992" width="11.625" bestFit="1" customWidth="1"/>
    <col min="9993" max="9993" width="9.5" bestFit="1" customWidth="1"/>
    <col min="10241" max="10241" width="11.625" bestFit="1" customWidth="1"/>
    <col min="10242" max="10242" width="13.875" bestFit="1" customWidth="1"/>
    <col min="10243" max="10243" width="15.75" customWidth="1"/>
    <col min="10244" max="10244" width="11.75" bestFit="1" customWidth="1"/>
    <col min="10245" max="10245" width="14.625" customWidth="1"/>
    <col min="10246" max="10247" width="16.125" bestFit="1" customWidth="1"/>
    <col min="10248" max="10248" width="11.625" bestFit="1" customWidth="1"/>
    <col min="10249" max="10249" width="9.5" bestFit="1" customWidth="1"/>
    <col min="10497" max="10497" width="11.625" bestFit="1" customWidth="1"/>
    <col min="10498" max="10498" width="13.875" bestFit="1" customWidth="1"/>
    <col min="10499" max="10499" width="15.75" customWidth="1"/>
    <col min="10500" max="10500" width="11.75" bestFit="1" customWidth="1"/>
    <col min="10501" max="10501" width="14.625" customWidth="1"/>
    <col min="10502" max="10503" width="16.125" bestFit="1" customWidth="1"/>
    <col min="10504" max="10504" width="11.625" bestFit="1" customWidth="1"/>
    <col min="10505" max="10505" width="9.5" bestFit="1" customWidth="1"/>
    <col min="10753" max="10753" width="11.625" bestFit="1" customWidth="1"/>
    <col min="10754" max="10754" width="13.875" bestFit="1" customWidth="1"/>
    <col min="10755" max="10755" width="15.75" customWidth="1"/>
    <col min="10756" max="10756" width="11.75" bestFit="1" customWidth="1"/>
    <col min="10757" max="10757" width="14.625" customWidth="1"/>
    <col min="10758" max="10759" width="16.125" bestFit="1" customWidth="1"/>
    <col min="10760" max="10760" width="11.625" bestFit="1" customWidth="1"/>
    <col min="10761" max="10761" width="9.5" bestFit="1" customWidth="1"/>
    <col min="11009" max="11009" width="11.625" bestFit="1" customWidth="1"/>
    <col min="11010" max="11010" width="13.875" bestFit="1" customWidth="1"/>
    <col min="11011" max="11011" width="15.75" customWidth="1"/>
    <col min="11012" max="11012" width="11.75" bestFit="1" customWidth="1"/>
    <col min="11013" max="11013" width="14.625" customWidth="1"/>
    <col min="11014" max="11015" width="16.125" bestFit="1" customWidth="1"/>
    <col min="11016" max="11016" width="11.625" bestFit="1" customWidth="1"/>
    <col min="11017" max="11017" width="9.5" bestFit="1" customWidth="1"/>
    <col min="11265" max="11265" width="11.625" bestFit="1" customWidth="1"/>
    <col min="11266" max="11266" width="13.875" bestFit="1" customWidth="1"/>
    <col min="11267" max="11267" width="15.75" customWidth="1"/>
    <col min="11268" max="11268" width="11.75" bestFit="1" customWidth="1"/>
    <col min="11269" max="11269" width="14.625" customWidth="1"/>
    <col min="11270" max="11271" width="16.125" bestFit="1" customWidth="1"/>
    <col min="11272" max="11272" width="11.625" bestFit="1" customWidth="1"/>
    <col min="11273" max="11273" width="9.5" bestFit="1" customWidth="1"/>
    <col min="11521" max="11521" width="11.625" bestFit="1" customWidth="1"/>
    <col min="11522" max="11522" width="13.875" bestFit="1" customWidth="1"/>
    <col min="11523" max="11523" width="15.75" customWidth="1"/>
    <col min="11524" max="11524" width="11.75" bestFit="1" customWidth="1"/>
    <col min="11525" max="11525" width="14.625" customWidth="1"/>
    <col min="11526" max="11527" width="16.125" bestFit="1" customWidth="1"/>
    <col min="11528" max="11528" width="11.625" bestFit="1" customWidth="1"/>
    <col min="11529" max="11529" width="9.5" bestFit="1" customWidth="1"/>
    <col min="11777" max="11777" width="11.625" bestFit="1" customWidth="1"/>
    <col min="11778" max="11778" width="13.875" bestFit="1" customWidth="1"/>
    <col min="11779" max="11779" width="15.75" customWidth="1"/>
    <col min="11780" max="11780" width="11.75" bestFit="1" customWidth="1"/>
    <col min="11781" max="11781" width="14.625" customWidth="1"/>
    <col min="11782" max="11783" width="16.125" bestFit="1" customWidth="1"/>
    <col min="11784" max="11784" width="11.625" bestFit="1" customWidth="1"/>
    <col min="11785" max="11785" width="9.5" bestFit="1" customWidth="1"/>
    <col min="12033" max="12033" width="11.625" bestFit="1" customWidth="1"/>
    <col min="12034" max="12034" width="13.875" bestFit="1" customWidth="1"/>
    <col min="12035" max="12035" width="15.75" customWidth="1"/>
    <col min="12036" max="12036" width="11.75" bestFit="1" customWidth="1"/>
    <col min="12037" max="12037" width="14.625" customWidth="1"/>
    <col min="12038" max="12039" width="16.125" bestFit="1" customWidth="1"/>
    <col min="12040" max="12040" width="11.625" bestFit="1" customWidth="1"/>
    <col min="12041" max="12041" width="9.5" bestFit="1" customWidth="1"/>
    <col min="12289" max="12289" width="11.625" bestFit="1" customWidth="1"/>
    <col min="12290" max="12290" width="13.875" bestFit="1" customWidth="1"/>
    <col min="12291" max="12291" width="15.75" customWidth="1"/>
    <col min="12292" max="12292" width="11.75" bestFit="1" customWidth="1"/>
    <col min="12293" max="12293" width="14.625" customWidth="1"/>
    <col min="12294" max="12295" width="16.125" bestFit="1" customWidth="1"/>
    <col min="12296" max="12296" width="11.625" bestFit="1" customWidth="1"/>
    <col min="12297" max="12297" width="9.5" bestFit="1" customWidth="1"/>
    <col min="12545" max="12545" width="11.625" bestFit="1" customWidth="1"/>
    <col min="12546" max="12546" width="13.875" bestFit="1" customWidth="1"/>
    <col min="12547" max="12547" width="15.75" customWidth="1"/>
    <col min="12548" max="12548" width="11.75" bestFit="1" customWidth="1"/>
    <col min="12549" max="12549" width="14.625" customWidth="1"/>
    <col min="12550" max="12551" width="16.125" bestFit="1" customWidth="1"/>
    <col min="12552" max="12552" width="11.625" bestFit="1" customWidth="1"/>
    <col min="12553" max="12553" width="9.5" bestFit="1" customWidth="1"/>
    <col min="12801" max="12801" width="11.625" bestFit="1" customWidth="1"/>
    <col min="12802" max="12802" width="13.875" bestFit="1" customWidth="1"/>
    <col min="12803" max="12803" width="15.75" customWidth="1"/>
    <col min="12804" max="12804" width="11.75" bestFit="1" customWidth="1"/>
    <col min="12805" max="12805" width="14.625" customWidth="1"/>
    <col min="12806" max="12807" width="16.125" bestFit="1" customWidth="1"/>
    <col min="12808" max="12808" width="11.625" bestFit="1" customWidth="1"/>
    <col min="12809" max="12809" width="9.5" bestFit="1" customWidth="1"/>
    <col min="13057" max="13057" width="11.625" bestFit="1" customWidth="1"/>
    <col min="13058" max="13058" width="13.875" bestFit="1" customWidth="1"/>
    <col min="13059" max="13059" width="15.75" customWidth="1"/>
    <col min="13060" max="13060" width="11.75" bestFit="1" customWidth="1"/>
    <col min="13061" max="13061" width="14.625" customWidth="1"/>
    <col min="13062" max="13063" width="16.125" bestFit="1" customWidth="1"/>
    <col min="13064" max="13064" width="11.625" bestFit="1" customWidth="1"/>
    <col min="13065" max="13065" width="9.5" bestFit="1" customWidth="1"/>
    <col min="13313" max="13313" width="11.625" bestFit="1" customWidth="1"/>
    <col min="13314" max="13314" width="13.875" bestFit="1" customWidth="1"/>
    <col min="13315" max="13315" width="15.75" customWidth="1"/>
    <col min="13316" max="13316" width="11.75" bestFit="1" customWidth="1"/>
    <col min="13317" max="13317" width="14.625" customWidth="1"/>
    <col min="13318" max="13319" width="16.125" bestFit="1" customWidth="1"/>
    <col min="13320" max="13320" width="11.625" bestFit="1" customWidth="1"/>
    <col min="13321" max="13321" width="9.5" bestFit="1" customWidth="1"/>
    <col min="13569" max="13569" width="11.625" bestFit="1" customWidth="1"/>
    <col min="13570" max="13570" width="13.875" bestFit="1" customWidth="1"/>
    <col min="13571" max="13571" width="15.75" customWidth="1"/>
    <col min="13572" max="13572" width="11.75" bestFit="1" customWidth="1"/>
    <col min="13573" max="13573" width="14.625" customWidth="1"/>
    <col min="13574" max="13575" width="16.125" bestFit="1" customWidth="1"/>
    <col min="13576" max="13576" width="11.625" bestFit="1" customWidth="1"/>
    <col min="13577" max="13577" width="9.5" bestFit="1" customWidth="1"/>
    <col min="13825" max="13825" width="11.625" bestFit="1" customWidth="1"/>
    <col min="13826" max="13826" width="13.875" bestFit="1" customWidth="1"/>
    <col min="13827" max="13827" width="15.75" customWidth="1"/>
    <col min="13828" max="13828" width="11.75" bestFit="1" customWidth="1"/>
    <col min="13829" max="13829" width="14.625" customWidth="1"/>
    <col min="13830" max="13831" width="16.125" bestFit="1" customWidth="1"/>
    <col min="13832" max="13832" width="11.625" bestFit="1" customWidth="1"/>
    <col min="13833" max="13833" width="9.5" bestFit="1" customWidth="1"/>
    <col min="14081" max="14081" width="11.625" bestFit="1" customWidth="1"/>
    <col min="14082" max="14082" width="13.875" bestFit="1" customWidth="1"/>
    <col min="14083" max="14083" width="15.75" customWidth="1"/>
    <col min="14084" max="14084" width="11.75" bestFit="1" customWidth="1"/>
    <col min="14085" max="14085" width="14.625" customWidth="1"/>
    <col min="14086" max="14087" width="16.125" bestFit="1" customWidth="1"/>
    <col min="14088" max="14088" width="11.625" bestFit="1" customWidth="1"/>
    <col min="14089" max="14089" width="9.5" bestFit="1" customWidth="1"/>
    <col min="14337" max="14337" width="11.625" bestFit="1" customWidth="1"/>
    <col min="14338" max="14338" width="13.875" bestFit="1" customWidth="1"/>
    <col min="14339" max="14339" width="15.75" customWidth="1"/>
    <col min="14340" max="14340" width="11.75" bestFit="1" customWidth="1"/>
    <col min="14341" max="14341" width="14.625" customWidth="1"/>
    <col min="14342" max="14343" width="16.125" bestFit="1" customWidth="1"/>
    <col min="14344" max="14344" width="11.625" bestFit="1" customWidth="1"/>
    <col min="14345" max="14345" width="9.5" bestFit="1" customWidth="1"/>
    <col min="14593" max="14593" width="11.625" bestFit="1" customWidth="1"/>
    <col min="14594" max="14594" width="13.875" bestFit="1" customWidth="1"/>
    <col min="14595" max="14595" width="15.75" customWidth="1"/>
    <col min="14596" max="14596" width="11.75" bestFit="1" customWidth="1"/>
    <col min="14597" max="14597" width="14.625" customWidth="1"/>
    <col min="14598" max="14599" width="16.125" bestFit="1" customWidth="1"/>
    <col min="14600" max="14600" width="11.625" bestFit="1" customWidth="1"/>
    <col min="14601" max="14601" width="9.5" bestFit="1" customWidth="1"/>
    <col min="14849" max="14849" width="11.625" bestFit="1" customWidth="1"/>
    <col min="14850" max="14850" width="13.875" bestFit="1" customWidth="1"/>
    <col min="14851" max="14851" width="15.75" customWidth="1"/>
    <col min="14852" max="14852" width="11.75" bestFit="1" customWidth="1"/>
    <col min="14853" max="14853" width="14.625" customWidth="1"/>
    <col min="14854" max="14855" width="16.125" bestFit="1" customWidth="1"/>
    <col min="14856" max="14856" width="11.625" bestFit="1" customWidth="1"/>
    <col min="14857" max="14857" width="9.5" bestFit="1" customWidth="1"/>
    <col min="15105" max="15105" width="11.625" bestFit="1" customWidth="1"/>
    <col min="15106" max="15106" width="13.875" bestFit="1" customWidth="1"/>
    <col min="15107" max="15107" width="15.75" customWidth="1"/>
    <col min="15108" max="15108" width="11.75" bestFit="1" customWidth="1"/>
    <col min="15109" max="15109" width="14.625" customWidth="1"/>
    <col min="15110" max="15111" width="16.125" bestFit="1" customWidth="1"/>
    <col min="15112" max="15112" width="11.625" bestFit="1" customWidth="1"/>
    <col min="15113" max="15113" width="9.5" bestFit="1" customWidth="1"/>
    <col min="15361" max="15361" width="11.625" bestFit="1" customWidth="1"/>
    <col min="15362" max="15362" width="13.875" bestFit="1" customWidth="1"/>
    <col min="15363" max="15363" width="15.75" customWidth="1"/>
    <col min="15364" max="15364" width="11.75" bestFit="1" customWidth="1"/>
    <col min="15365" max="15365" width="14.625" customWidth="1"/>
    <col min="15366" max="15367" width="16.125" bestFit="1" customWidth="1"/>
    <col min="15368" max="15368" width="11.625" bestFit="1" customWidth="1"/>
    <col min="15369" max="15369" width="9.5" bestFit="1" customWidth="1"/>
    <col min="15617" max="15617" width="11.625" bestFit="1" customWidth="1"/>
    <col min="15618" max="15618" width="13.875" bestFit="1" customWidth="1"/>
    <col min="15619" max="15619" width="15.75" customWidth="1"/>
    <col min="15620" max="15620" width="11.75" bestFit="1" customWidth="1"/>
    <col min="15621" max="15621" width="14.625" customWidth="1"/>
    <col min="15622" max="15623" width="16.125" bestFit="1" customWidth="1"/>
    <col min="15624" max="15624" width="11.625" bestFit="1" customWidth="1"/>
    <col min="15625" max="15625" width="9.5" bestFit="1" customWidth="1"/>
    <col min="15873" max="15873" width="11.625" bestFit="1" customWidth="1"/>
    <col min="15874" max="15874" width="13.875" bestFit="1" customWidth="1"/>
    <col min="15875" max="15875" width="15.75" customWidth="1"/>
    <col min="15876" max="15876" width="11.75" bestFit="1" customWidth="1"/>
    <col min="15877" max="15877" width="14.625" customWidth="1"/>
    <col min="15878" max="15879" width="16.125" bestFit="1" customWidth="1"/>
    <col min="15880" max="15880" width="11.625" bestFit="1" customWidth="1"/>
    <col min="15881" max="15881" width="9.5" bestFit="1" customWidth="1"/>
    <col min="16129" max="16129" width="11.625" bestFit="1" customWidth="1"/>
    <col min="16130" max="16130" width="13.875" bestFit="1" customWidth="1"/>
    <col min="16131" max="16131" width="15.75" customWidth="1"/>
    <col min="16132" max="16132" width="11.75" bestFit="1" customWidth="1"/>
    <col min="16133" max="16133" width="14.625" customWidth="1"/>
    <col min="16134" max="16135" width="16.125" bestFit="1" customWidth="1"/>
    <col min="16136" max="16136" width="11.625" bestFit="1" customWidth="1"/>
    <col min="16137" max="16137" width="9.5" bestFit="1" customWidth="1"/>
  </cols>
  <sheetData>
    <row r="1" spans="1:13" ht="24" x14ac:dyDescent="0.15">
      <c r="A1" s="371" t="s">
        <v>72</v>
      </c>
      <c r="B1" s="371"/>
      <c r="C1" s="371"/>
      <c r="D1" s="371"/>
      <c r="E1" s="371"/>
      <c r="F1" s="371"/>
      <c r="G1" s="371"/>
      <c r="H1" s="371"/>
      <c r="I1" s="371"/>
    </row>
    <row r="2" spans="1:13" ht="14.25" x14ac:dyDescent="0.15">
      <c r="I2" s="111" t="s">
        <v>143</v>
      </c>
    </row>
    <row r="4" spans="1:13" x14ac:dyDescent="0.15">
      <c r="G4" s="44" t="s">
        <v>146</v>
      </c>
      <c r="I4" s="380" t="s">
        <v>144</v>
      </c>
    </row>
    <row r="5" spans="1:13" x14ac:dyDescent="0.15">
      <c r="G5" s="112"/>
      <c r="H5" s="106"/>
      <c r="I5" s="381"/>
    </row>
    <row r="6" spans="1:13" ht="14.25" thickBot="1" x14ac:dyDescent="0.2">
      <c r="A6" t="s">
        <v>80</v>
      </c>
    </row>
    <row r="7" spans="1:13" ht="29.25" customHeight="1" thickTop="1" x14ac:dyDescent="0.15">
      <c r="A7" s="377" t="s">
        <v>74</v>
      </c>
      <c r="B7" s="378"/>
      <c r="C7" s="378"/>
      <c r="D7" s="378"/>
      <c r="E7" s="379"/>
      <c r="F7" s="372" t="s">
        <v>73</v>
      </c>
      <c r="G7" s="374" t="s">
        <v>75</v>
      </c>
      <c r="H7" s="374"/>
      <c r="I7" s="375" t="s">
        <v>76</v>
      </c>
    </row>
    <row r="8" spans="1:13" ht="29.25" customHeight="1" thickBot="1" x14ac:dyDescent="0.2">
      <c r="A8" s="107" t="s">
        <v>122</v>
      </c>
      <c r="B8" s="54" t="s">
        <v>121</v>
      </c>
      <c r="C8" s="54" t="s">
        <v>124</v>
      </c>
      <c r="D8" s="54" t="s">
        <v>77</v>
      </c>
      <c r="E8" s="93" t="s">
        <v>123</v>
      </c>
      <c r="F8" s="373"/>
      <c r="G8" s="54" t="s">
        <v>78</v>
      </c>
      <c r="H8" s="54" t="s">
        <v>79</v>
      </c>
      <c r="I8" s="376"/>
    </row>
    <row r="9" spans="1:13" ht="22.5" customHeight="1" thickTop="1" x14ac:dyDescent="0.15">
      <c r="A9" s="108"/>
      <c r="B9" s="56"/>
      <c r="C9" s="56"/>
      <c r="D9" s="56"/>
      <c r="E9" s="94"/>
      <c r="F9" s="55"/>
      <c r="G9" s="57"/>
      <c r="H9" s="57"/>
      <c r="I9" s="84"/>
      <c r="M9" s="112"/>
    </row>
    <row r="10" spans="1:13" ht="22.5" customHeight="1" x14ac:dyDescent="0.15">
      <c r="A10" s="109"/>
      <c r="B10" s="59"/>
      <c r="C10" s="59"/>
      <c r="D10" s="59"/>
      <c r="E10" s="95"/>
      <c r="F10" s="58"/>
      <c r="G10" s="60"/>
      <c r="H10" s="60"/>
      <c r="I10" s="61"/>
    </row>
    <row r="11" spans="1:13" ht="22.5" customHeight="1" x14ac:dyDescent="0.15">
      <c r="A11" s="109"/>
      <c r="B11" s="59"/>
      <c r="C11" s="59"/>
      <c r="D11" s="59"/>
      <c r="E11" s="95"/>
      <c r="F11" s="58"/>
      <c r="G11" s="60"/>
      <c r="H11" s="60"/>
      <c r="I11" s="61"/>
    </row>
    <row r="12" spans="1:13" ht="22.5" customHeight="1" x14ac:dyDescent="0.15">
      <c r="A12" s="109"/>
      <c r="B12" s="59"/>
      <c r="C12" s="59"/>
      <c r="D12" s="59"/>
      <c r="E12" s="95"/>
      <c r="F12" s="58"/>
      <c r="G12" s="60"/>
      <c r="H12" s="60"/>
      <c r="I12" s="61"/>
    </row>
    <row r="13" spans="1:13" ht="22.5" customHeight="1" x14ac:dyDescent="0.15">
      <c r="A13" s="109"/>
      <c r="B13" s="59"/>
      <c r="C13" s="59"/>
      <c r="D13" s="59"/>
      <c r="E13" s="95"/>
      <c r="F13" s="58"/>
      <c r="G13" s="60"/>
      <c r="H13" s="60"/>
      <c r="I13" s="61"/>
    </row>
    <row r="14" spans="1:13" ht="22.5" customHeight="1" x14ac:dyDescent="0.15">
      <c r="A14" s="109"/>
      <c r="B14" s="59"/>
      <c r="C14" s="59"/>
      <c r="D14" s="59"/>
      <c r="E14" s="95"/>
      <c r="F14" s="58"/>
      <c r="G14" s="60"/>
      <c r="H14" s="60"/>
      <c r="I14" s="61"/>
    </row>
    <row r="15" spans="1:13" ht="22.5" customHeight="1" x14ac:dyDescent="0.15">
      <c r="A15" s="109"/>
      <c r="B15" s="59"/>
      <c r="C15" s="59"/>
      <c r="D15" s="59"/>
      <c r="E15" s="95"/>
      <c r="F15" s="58"/>
      <c r="G15" s="60"/>
      <c r="H15" s="60"/>
      <c r="I15" s="61"/>
    </row>
    <row r="16" spans="1:13" ht="22.5" customHeight="1" x14ac:dyDescent="0.15">
      <c r="A16" s="109"/>
      <c r="B16" s="59"/>
      <c r="C16" s="59"/>
      <c r="D16" s="59"/>
      <c r="E16" s="95"/>
      <c r="F16" s="58"/>
      <c r="G16" s="60"/>
      <c r="H16" s="60"/>
      <c r="I16" s="61"/>
    </row>
    <row r="17" spans="1:9" ht="22.5" customHeight="1" x14ac:dyDescent="0.15">
      <c r="A17" s="109"/>
      <c r="B17" s="59"/>
      <c r="C17" s="59"/>
      <c r="D17" s="59"/>
      <c r="E17" s="95"/>
      <c r="F17" s="58"/>
      <c r="G17" s="60"/>
      <c r="H17" s="60"/>
      <c r="I17" s="61"/>
    </row>
    <row r="18" spans="1:9" ht="22.5" customHeight="1" x14ac:dyDescent="0.15">
      <c r="A18" s="109"/>
      <c r="B18" s="59"/>
      <c r="C18" s="59"/>
      <c r="D18" s="59"/>
      <c r="E18" s="95"/>
      <c r="F18" s="58"/>
      <c r="G18" s="60"/>
      <c r="H18" s="60"/>
      <c r="I18" s="61"/>
    </row>
    <row r="19" spans="1:9" ht="22.5" customHeight="1" x14ac:dyDescent="0.15">
      <c r="A19" s="109"/>
      <c r="B19" s="59"/>
      <c r="C19" s="59"/>
      <c r="D19" s="59"/>
      <c r="E19" s="95"/>
      <c r="F19" s="58"/>
      <c r="G19" s="60"/>
      <c r="H19" s="60"/>
      <c r="I19" s="61"/>
    </row>
    <row r="20" spans="1:9" ht="22.5" customHeight="1" x14ac:dyDescent="0.15">
      <c r="A20" s="109"/>
      <c r="B20" s="59"/>
      <c r="C20" s="59"/>
      <c r="D20" s="59"/>
      <c r="E20" s="95"/>
      <c r="F20" s="58"/>
      <c r="G20" s="60"/>
      <c r="H20" s="60"/>
      <c r="I20" s="61"/>
    </row>
    <row r="21" spans="1:9" ht="22.5" customHeight="1" x14ac:dyDescent="0.15">
      <c r="A21" s="110"/>
      <c r="B21" s="63"/>
      <c r="C21" s="63"/>
      <c r="D21" s="63"/>
      <c r="E21" s="96"/>
      <c r="F21" s="62"/>
      <c r="G21" s="64"/>
      <c r="H21" s="64"/>
      <c r="I21" s="65"/>
    </row>
    <row r="22" spans="1:9" ht="22.5" customHeight="1" x14ac:dyDescent="0.15">
      <c r="A22" s="110"/>
      <c r="B22" s="63"/>
      <c r="C22" s="63"/>
      <c r="D22" s="63"/>
      <c r="E22" s="96"/>
      <c r="F22" s="62"/>
      <c r="G22" s="64"/>
      <c r="H22" s="64"/>
      <c r="I22" s="65"/>
    </row>
    <row r="23" spans="1:9" ht="22.5" customHeight="1" x14ac:dyDescent="0.15">
      <c r="A23" s="110"/>
      <c r="B23" s="63"/>
      <c r="C23" s="63"/>
      <c r="D23" s="63"/>
      <c r="E23" s="96"/>
      <c r="F23" s="62"/>
      <c r="G23" s="64"/>
      <c r="H23" s="64"/>
      <c r="I23" s="65"/>
    </row>
    <row r="24" spans="1:9" ht="22.5" customHeight="1" thickBot="1" x14ac:dyDescent="0.2">
      <c r="A24" s="105"/>
      <c r="B24" s="54"/>
      <c r="C24" s="54"/>
      <c r="D24" s="54"/>
      <c r="E24" s="93"/>
      <c r="F24" s="66"/>
      <c r="G24" s="67"/>
      <c r="H24" s="67"/>
      <c r="I24" s="83"/>
    </row>
    <row r="25" spans="1:9" ht="14.25" thickTop="1" x14ac:dyDescent="0.15"/>
  </sheetData>
  <mergeCells count="6">
    <mergeCell ref="A1:I1"/>
    <mergeCell ref="F7:F8"/>
    <mergeCell ref="G7:H7"/>
    <mergeCell ref="I7:I8"/>
    <mergeCell ref="A7:E7"/>
    <mergeCell ref="I4:I5"/>
  </mergeCells>
  <phoneticPr fontId="4"/>
  <printOptions horizontalCentered="1" verticalCentere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L43"/>
  <sheetViews>
    <sheetView view="pageBreakPreview" zoomScale="85" zoomScaleNormal="100" zoomScaleSheetLayoutView="85" workbookViewId="0">
      <selection activeCell="D23" sqref="D23"/>
    </sheetView>
  </sheetViews>
  <sheetFormatPr defaultRowHeight="13.5" x14ac:dyDescent="0.15"/>
  <cols>
    <col min="1" max="2" width="9" style="97"/>
    <col min="3" max="4" width="9" style="97" customWidth="1"/>
    <col min="5" max="6" width="12" style="97" bestFit="1" customWidth="1"/>
    <col min="7" max="8" width="10.625" style="97" customWidth="1"/>
    <col min="9" max="16384" width="9" style="97"/>
  </cols>
  <sheetData>
    <row r="1" spans="1:12" ht="17.25" x14ac:dyDescent="0.15">
      <c r="A1" s="386" t="s">
        <v>149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</row>
    <row r="2" spans="1:12" x14ac:dyDescent="0.15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</row>
    <row r="3" spans="1:12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5" spans="1:12" x14ac:dyDescent="0.15">
      <c r="I5" s="99" t="s">
        <v>125</v>
      </c>
      <c r="L5" s="389" t="s">
        <v>145</v>
      </c>
    </row>
    <row r="6" spans="1:12" x14ac:dyDescent="0.15">
      <c r="A6" s="97" t="s">
        <v>126</v>
      </c>
      <c r="J6" s="100"/>
      <c r="K6" s="100"/>
      <c r="L6" s="390"/>
    </row>
    <row r="7" spans="1:12" x14ac:dyDescent="0.15">
      <c r="A7" s="97" t="s">
        <v>127</v>
      </c>
      <c r="J7" s="101"/>
      <c r="K7" s="101"/>
      <c r="L7" s="101"/>
    </row>
    <row r="8" spans="1:12" x14ac:dyDescent="0.15">
      <c r="A8" s="97" t="s">
        <v>128</v>
      </c>
    </row>
    <row r="10" spans="1:12" ht="16.5" customHeight="1" thickBot="1" x14ac:dyDescent="0.2">
      <c r="A10" s="388" t="s">
        <v>129</v>
      </c>
      <c r="B10" s="388"/>
      <c r="C10" s="388"/>
      <c r="D10" s="102" t="s">
        <v>130</v>
      </c>
      <c r="E10" s="102" t="s">
        <v>131</v>
      </c>
      <c r="F10" s="102" t="s">
        <v>132</v>
      </c>
      <c r="G10" s="388" t="s">
        <v>133</v>
      </c>
      <c r="H10" s="388"/>
      <c r="I10" s="388" t="s">
        <v>134</v>
      </c>
      <c r="J10" s="388"/>
      <c r="K10" s="388"/>
      <c r="L10" s="388"/>
    </row>
    <row r="11" spans="1:12" ht="18" customHeight="1" thickTop="1" x14ac:dyDescent="0.15">
      <c r="A11" s="384"/>
      <c r="B11" s="384"/>
      <c r="C11" s="384"/>
      <c r="D11" s="103"/>
      <c r="E11" s="103"/>
      <c r="F11" s="103"/>
      <c r="G11" s="385"/>
      <c r="H11" s="385"/>
      <c r="I11" s="385" t="s">
        <v>89</v>
      </c>
      <c r="J11" s="385"/>
      <c r="K11" s="385"/>
      <c r="L11" s="385"/>
    </row>
    <row r="12" spans="1:12" ht="18" customHeight="1" x14ac:dyDescent="0.15">
      <c r="A12" s="382"/>
      <c r="B12" s="382"/>
      <c r="C12" s="382"/>
      <c r="D12" s="104"/>
      <c r="E12" s="104"/>
      <c r="F12" s="104"/>
      <c r="G12" s="383"/>
      <c r="H12" s="383"/>
      <c r="I12" s="383" t="s">
        <v>89</v>
      </c>
      <c r="J12" s="383"/>
      <c r="K12" s="383"/>
      <c r="L12" s="383"/>
    </row>
    <row r="13" spans="1:12" ht="18" customHeight="1" x14ac:dyDescent="0.15">
      <c r="A13" s="382"/>
      <c r="B13" s="382"/>
      <c r="C13" s="382"/>
      <c r="D13" s="104"/>
      <c r="E13" s="104"/>
      <c r="F13" s="104"/>
      <c r="G13" s="383"/>
      <c r="H13" s="383"/>
      <c r="I13" s="383" t="s">
        <v>89</v>
      </c>
      <c r="J13" s="383"/>
      <c r="K13" s="383"/>
      <c r="L13" s="383"/>
    </row>
    <row r="14" spans="1:12" ht="18" customHeight="1" x14ac:dyDescent="0.15">
      <c r="A14" s="382"/>
      <c r="B14" s="382"/>
      <c r="C14" s="382"/>
      <c r="D14" s="104"/>
      <c r="E14" s="104"/>
      <c r="F14" s="104"/>
      <c r="G14" s="383"/>
      <c r="H14" s="383"/>
      <c r="I14" s="383" t="s">
        <v>89</v>
      </c>
      <c r="J14" s="383"/>
      <c r="K14" s="383"/>
      <c r="L14" s="383"/>
    </row>
    <row r="15" spans="1:12" ht="18" customHeight="1" x14ac:dyDescent="0.15">
      <c r="A15" s="382"/>
      <c r="B15" s="382"/>
      <c r="C15" s="382"/>
      <c r="D15" s="104"/>
      <c r="E15" s="104"/>
      <c r="F15" s="104"/>
      <c r="G15" s="383"/>
      <c r="H15" s="383"/>
      <c r="I15" s="383" t="s">
        <v>89</v>
      </c>
      <c r="J15" s="383"/>
      <c r="K15" s="383"/>
      <c r="L15" s="383"/>
    </row>
    <row r="16" spans="1:12" ht="18" customHeight="1" x14ac:dyDescent="0.15">
      <c r="A16" s="382"/>
      <c r="B16" s="382"/>
      <c r="C16" s="382"/>
      <c r="D16" s="104"/>
      <c r="E16" s="104"/>
      <c r="F16" s="104"/>
      <c r="G16" s="383"/>
      <c r="H16" s="383"/>
      <c r="I16" s="383" t="s">
        <v>89</v>
      </c>
      <c r="J16" s="383"/>
      <c r="K16" s="383"/>
      <c r="L16" s="383"/>
    </row>
    <row r="17" spans="1:12" ht="18" customHeight="1" x14ac:dyDescent="0.15">
      <c r="A17" s="382"/>
      <c r="B17" s="382"/>
      <c r="C17" s="382"/>
      <c r="D17" s="104"/>
      <c r="E17" s="104"/>
      <c r="F17" s="104"/>
      <c r="G17" s="383"/>
      <c r="H17" s="383"/>
      <c r="I17" s="383" t="s">
        <v>89</v>
      </c>
      <c r="J17" s="383"/>
      <c r="K17" s="383"/>
      <c r="L17" s="383"/>
    </row>
    <row r="18" spans="1:12" ht="18" customHeight="1" x14ac:dyDescent="0.15">
      <c r="A18" s="382"/>
      <c r="B18" s="382"/>
      <c r="C18" s="382"/>
      <c r="D18" s="104"/>
      <c r="E18" s="104"/>
      <c r="F18" s="104"/>
      <c r="G18" s="383"/>
      <c r="H18" s="383"/>
      <c r="I18" s="383" t="s">
        <v>89</v>
      </c>
      <c r="J18" s="383"/>
      <c r="K18" s="383"/>
      <c r="L18" s="383"/>
    </row>
    <row r="19" spans="1:12" ht="18" customHeight="1" x14ac:dyDescent="0.15">
      <c r="A19" s="382"/>
      <c r="B19" s="382"/>
      <c r="C19" s="382"/>
      <c r="D19" s="104"/>
      <c r="E19" s="104"/>
      <c r="F19" s="104"/>
      <c r="G19" s="383"/>
      <c r="H19" s="383"/>
      <c r="I19" s="383" t="s">
        <v>89</v>
      </c>
      <c r="J19" s="383"/>
      <c r="K19" s="383"/>
      <c r="L19" s="383"/>
    </row>
    <row r="20" spans="1:12" ht="18" customHeight="1" x14ac:dyDescent="0.15">
      <c r="A20" s="382"/>
      <c r="B20" s="382"/>
      <c r="C20" s="382"/>
      <c r="D20" s="104"/>
      <c r="E20" s="104"/>
      <c r="F20" s="104"/>
      <c r="G20" s="383"/>
      <c r="H20" s="383"/>
      <c r="I20" s="383" t="s">
        <v>89</v>
      </c>
      <c r="J20" s="383"/>
      <c r="K20" s="383"/>
      <c r="L20" s="383"/>
    </row>
    <row r="21" spans="1:12" ht="18" customHeight="1" x14ac:dyDescent="0.15">
      <c r="A21" s="382"/>
      <c r="B21" s="382"/>
      <c r="C21" s="382"/>
      <c r="D21" s="104"/>
      <c r="E21" s="104"/>
      <c r="F21" s="104"/>
      <c r="G21" s="383"/>
      <c r="H21" s="383"/>
      <c r="I21" s="383" t="s">
        <v>89</v>
      </c>
      <c r="J21" s="383"/>
      <c r="K21" s="383"/>
      <c r="L21" s="383"/>
    </row>
    <row r="22" spans="1:12" ht="18" customHeight="1" x14ac:dyDescent="0.15">
      <c r="A22" s="382"/>
      <c r="B22" s="382"/>
      <c r="C22" s="382"/>
      <c r="D22" s="104"/>
      <c r="E22" s="104"/>
      <c r="F22" s="104"/>
      <c r="G22" s="383"/>
      <c r="H22" s="383"/>
      <c r="I22" s="383" t="s">
        <v>89</v>
      </c>
      <c r="J22" s="383"/>
      <c r="K22" s="383"/>
      <c r="L22" s="383"/>
    </row>
    <row r="23" spans="1:12" ht="18" customHeight="1" x14ac:dyDescent="0.15">
      <c r="A23" s="382"/>
      <c r="B23" s="382"/>
      <c r="C23" s="382"/>
      <c r="D23" s="104"/>
      <c r="E23" s="104"/>
      <c r="F23" s="104"/>
      <c r="G23" s="383"/>
      <c r="H23" s="383"/>
      <c r="I23" s="383" t="s">
        <v>89</v>
      </c>
      <c r="J23" s="383"/>
      <c r="K23" s="383"/>
      <c r="L23" s="383"/>
    </row>
    <row r="24" spans="1:12" ht="18" customHeight="1" x14ac:dyDescent="0.15">
      <c r="A24" s="382"/>
      <c r="B24" s="382"/>
      <c r="C24" s="382"/>
      <c r="D24" s="104"/>
      <c r="E24" s="104"/>
      <c r="F24" s="104"/>
      <c r="G24" s="383"/>
      <c r="H24" s="383"/>
      <c r="I24" s="383" t="s">
        <v>89</v>
      </c>
      <c r="J24" s="383"/>
      <c r="K24" s="383"/>
      <c r="L24" s="383"/>
    </row>
    <row r="25" spans="1:12" ht="18" customHeight="1" x14ac:dyDescent="0.15">
      <c r="A25" s="382"/>
      <c r="B25" s="382"/>
      <c r="C25" s="382"/>
      <c r="D25" s="104"/>
      <c r="E25" s="104"/>
      <c r="F25" s="104"/>
      <c r="G25" s="383"/>
      <c r="H25" s="383"/>
      <c r="I25" s="383" t="s">
        <v>89</v>
      </c>
      <c r="J25" s="383"/>
      <c r="K25" s="383"/>
      <c r="L25" s="383"/>
    </row>
    <row r="26" spans="1:12" ht="18" customHeight="1" x14ac:dyDescent="0.15">
      <c r="A26" s="382"/>
      <c r="B26" s="382"/>
      <c r="C26" s="382"/>
      <c r="D26" s="104"/>
      <c r="E26" s="104"/>
      <c r="F26" s="104"/>
      <c r="G26" s="383"/>
      <c r="H26" s="383"/>
      <c r="I26" s="383" t="s">
        <v>89</v>
      </c>
      <c r="J26" s="383"/>
      <c r="K26" s="383"/>
      <c r="L26" s="383"/>
    </row>
    <row r="27" spans="1:12" ht="18" customHeight="1" x14ac:dyDescent="0.15">
      <c r="A27" s="382"/>
      <c r="B27" s="382"/>
      <c r="C27" s="382"/>
      <c r="D27" s="104"/>
      <c r="E27" s="104"/>
      <c r="F27" s="104"/>
      <c r="G27" s="383"/>
      <c r="H27" s="383"/>
      <c r="I27" s="383" t="s">
        <v>89</v>
      </c>
      <c r="J27" s="383"/>
      <c r="K27" s="383"/>
      <c r="L27" s="383"/>
    </row>
    <row r="28" spans="1:12" ht="18" customHeight="1" x14ac:dyDescent="0.15">
      <c r="A28" s="382"/>
      <c r="B28" s="382"/>
      <c r="C28" s="382"/>
      <c r="D28" s="104"/>
      <c r="E28" s="104"/>
      <c r="F28" s="104"/>
      <c r="G28" s="383"/>
      <c r="H28" s="383"/>
      <c r="I28" s="383" t="s">
        <v>89</v>
      </c>
      <c r="J28" s="383"/>
      <c r="K28" s="383"/>
      <c r="L28" s="383"/>
    </row>
    <row r="29" spans="1:12" ht="18" customHeight="1" x14ac:dyDescent="0.15">
      <c r="A29" s="382"/>
      <c r="B29" s="382"/>
      <c r="C29" s="382"/>
      <c r="D29" s="104"/>
      <c r="E29" s="104"/>
      <c r="F29" s="104"/>
      <c r="G29" s="383"/>
      <c r="H29" s="383"/>
      <c r="I29" s="383" t="s">
        <v>89</v>
      </c>
      <c r="J29" s="383"/>
      <c r="K29" s="383"/>
      <c r="L29" s="383"/>
    </row>
    <row r="30" spans="1:12" ht="18" customHeight="1" x14ac:dyDescent="0.15">
      <c r="A30" s="382"/>
      <c r="B30" s="382"/>
      <c r="C30" s="382"/>
      <c r="D30" s="104"/>
      <c r="E30" s="104"/>
      <c r="F30" s="104"/>
      <c r="G30" s="383"/>
      <c r="H30" s="383"/>
      <c r="I30" s="383" t="s">
        <v>89</v>
      </c>
      <c r="J30" s="383"/>
      <c r="K30" s="383"/>
      <c r="L30" s="383"/>
    </row>
    <row r="31" spans="1:12" ht="18" customHeight="1" x14ac:dyDescent="0.15">
      <c r="A31" s="382"/>
      <c r="B31" s="382"/>
      <c r="C31" s="382"/>
      <c r="D31" s="104"/>
      <c r="E31" s="104"/>
      <c r="F31" s="104"/>
      <c r="G31" s="383"/>
      <c r="H31" s="383"/>
      <c r="I31" s="383" t="s">
        <v>89</v>
      </c>
      <c r="J31" s="383"/>
      <c r="K31" s="383"/>
      <c r="L31" s="383"/>
    </row>
    <row r="36" spans="1:1" x14ac:dyDescent="0.15">
      <c r="A36" s="97" t="s">
        <v>135</v>
      </c>
    </row>
    <row r="37" spans="1:1" x14ac:dyDescent="0.15">
      <c r="A37" s="97" t="s">
        <v>136</v>
      </c>
    </row>
    <row r="38" spans="1:1" x14ac:dyDescent="0.15">
      <c r="A38" s="97" t="s">
        <v>137</v>
      </c>
    </row>
    <row r="39" spans="1:1" x14ac:dyDescent="0.15">
      <c r="A39" s="97" t="s">
        <v>138</v>
      </c>
    </row>
    <row r="40" spans="1:1" x14ac:dyDescent="0.15">
      <c r="A40" s="97" t="s">
        <v>139</v>
      </c>
    </row>
    <row r="41" spans="1:1" x14ac:dyDescent="0.15">
      <c r="A41" s="97" t="s">
        <v>140</v>
      </c>
    </row>
    <row r="42" spans="1:1" x14ac:dyDescent="0.15">
      <c r="A42" s="97" t="s">
        <v>141</v>
      </c>
    </row>
    <row r="43" spans="1:1" x14ac:dyDescent="0.15">
      <c r="A43" s="97" t="s">
        <v>142</v>
      </c>
    </row>
  </sheetData>
  <mergeCells count="69">
    <mergeCell ref="A11:C11"/>
    <mergeCell ref="G11:H11"/>
    <mergeCell ref="I11:L11"/>
    <mergeCell ref="A1:L1"/>
    <mergeCell ref="A2:L2"/>
    <mergeCell ref="A10:C10"/>
    <mergeCell ref="G10:H10"/>
    <mergeCell ref="I10:L10"/>
    <mergeCell ref="L5:L6"/>
    <mergeCell ref="A12:C12"/>
    <mergeCell ref="G12:H12"/>
    <mergeCell ref="I12:L12"/>
    <mergeCell ref="A13:C13"/>
    <mergeCell ref="G13:H13"/>
    <mergeCell ref="I13:L13"/>
    <mergeCell ref="A14:C14"/>
    <mergeCell ref="G14:H14"/>
    <mergeCell ref="I14:L14"/>
    <mergeCell ref="A15:C15"/>
    <mergeCell ref="G15:H15"/>
    <mergeCell ref="I15:L15"/>
    <mergeCell ref="A16:C16"/>
    <mergeCell ref="G16:H16"/>
    <mergeCell ref="I16:L16"/>
    <mergeCell ref="A17:C17"/>
    <mergeCell ref="G17:H17"/>
    <mergeCell ref="I17:L17"/>
    <mergeCell ref="A18:C18"/>
    <mergeCell ref="G18:H18"/>
    <mergeCell ref="I18:L18"/>
    <mergeCell ref="A19:C19"/>
    <mergeCell ref="G19:H19"/>
    <mergeCell ref="I19:L19"/>
    <mergeCell ref="A20:C20"/>
    <mergeCell ref="G20:H20"/>
    <mergeCell ref="I20:L20"/>
    <mergeCell ref="A21:C21"/>
    <mergeCell ref="G21:H21"/>
    <mergeCell ref="I21:L21"/>
    <mergeCell ref="A22:C22"/>
    <mergeCell ref="G22:H22"/>
    <mergeCell ref="I22:L22"/>
    <mergeCell ref="A23:C23"/>
    <mergeCell ref="G23:H23"/>
    <mergeCell ref="I23:L23"/>
    <mergeCell ref="A24:C24"/>
    <mergeCell ref="G24:H24"/>
    <mergeCell ref="I24:L24"/>
    <mergeCell ref="A25:C25"/>
    <mergeCell ref="G25:H25"/>
    <mergeCell ref="I25:L25"/>
    <mergeCell ref="A26:C26"/>
    <mergeCell ref="G26:H26"/>
    <mergeCell ref="I26:L26"/>
    <mergeCell ref="A27:C27"/>
    <mergeCell ref="G27:H27"/>
    <mergeCell ref="I27:L27"/>
    <mergeCell ref="A28:C28"/>
    <mergeCell ref="G28:H28"/>
    <mergeCell ref="I28:L28"/>
    <mergeCell ref="A29:C29"/>
    <mergeCell ref="G29:H29"/>
    <mergeCell ref="I29:L29"/>
    <mergeCell ref="A30:C30"/>
    <mergeCell ref="G30:H30"/>
    <mergeCell ref="I30:L30"/>
    <mergeCell ref="A31:C31"/>
    <mergeCell ref="G31:H31"/>
    <mergeCell ref="I31:L31"/>
  </mergeCells>
  <phoneticPr fontId="4"/>
  <dataValidations count="1">
    <dataValidation type="list" allowBlank="1" showInputMessage="1" showErrorMessage="1" sqref="A11:C31" xr:uid="{00000000-0002-0000-0700-000000000000}">
      <formula1>$A$36:$A$43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旧　機械の日報（A4横レボ添付）</vt:lpstr>
      <vt:lpstr>機械の日報（A4横レボ添付）改</vt:lpstr>
      <vt:lpstr>機械の日報（A4横レボ添付）</vt:lpstr>
      <vt:lpstr>機械の日報別紙（A4縦）</vt:lpstr>
      <vt:lpstr>機械の日報別紙（A4縦2）</vt:lpstr>
      <vt:lpstr>作業員・誘導員（A4横）</vt:lpstr>
      <vt:lpstr>運搬費</vt:lpstr>
      <vt:lpstr>スノーポール</vt:lpstr>
      <vt:lpstr>スノーポール!Print_Area</vt:lpstr>
      <vt:lpstr>運搬費!Print_Area</vt:lpstr>
      <vt:lpstr>'機械の日報別紙（A4縦）'!Print_Area</vt:lpstr>
      <vt:lpstr>'機械の日報別紙（A4縦2）'!Print_Area</vt:lpstr>
      <vt:lpstr>'作業員・誘導員（A4横）'!Print_Area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miyazawa1034</dc:creator>
  <cp:lastModifiedBy>瀧澤　駿</cp:lastModifiedBy>
  <cp:lastPrinted>2021-09-22T07:20:24Z</cp:lastPrinted>
  <dcterms:created xsi:type="dcterms:W3CDTF">2013-06-03T04:05:29Z</dcterms:created>
  <dcterms:modified xsi:type="dcterms:W3CDTF">2021-10-07T04:56:46Z</dcterms:modified>
</cp:coreProperties>
</file>