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8.5\t_data\R04\21上下水道局\02事務係\007_経営比較分析\②回答\02‗簡水\"/>
    </mc:Choice>
  </mc:AlternateContent>
  <workbookProtection workbookAlgorithmName="SHA-512" workbookHashValue="ibFJax9iEMQhxLftXERpSk9e+NHllYnrYazJIW+whs8bq7oPfYTOoktUph537OIUQ/O3HQTWEDb1yI5yEcL5kg==" workbookSaltValue="61OF21PyM+hdSV1gji0M3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<sst xmlns="http://schemas.openxmlformats.org/spreadsheetml/2006/main" count="294" uniqueCount="114">
  <si>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</si>
  <si>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</si>
  <si>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</si>
  <si>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</si>
  <si>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</si>
  <si>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</si>
  <si>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</si>
  <si>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</si>
  <si>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</si>
  <si>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</si>
  <si>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</si>
  <si>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</si>
  <si>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</si>
  <si>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</si>
  <si>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</si>
  <si>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</si>
  <si>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</si>
  <si>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</si>
  <si>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</si>
  <si>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</si>
  <si>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</si>
  <si>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</si>
  <si>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</si>
  <si>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</si>
  <si>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</si>
  <si>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</si>
  <si>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</si>
  <si>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</si>
  <si>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</si>
  <si>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</si>
  <si>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</si>
  <si>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</si>
  <si>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</si>
  <si>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</si>
  <si>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</si>
  <si>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</si>
  <si>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</si>
  <si>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</si>
  <si>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</si>
  <si>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</si>
  <si>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</si>
  <si>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</si>
  <si>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</si>
  <si>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</si>
  <si>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</si>
  <si>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</si>
  <si>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</si>
  <si>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</si>
  <si>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</si>
  <si>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</si>
  <si>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</si>
  <si>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</si>
  <si>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</si>
  <si>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</si>
  <si>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</si>
  <si>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</si>
  <si>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</si>
  <si>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</si>
  <si>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</si>
  <si>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</si>
  <si>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</si>
  <si>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</si>
  <si>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</si>
  <si>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</si>
  <si>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</si>
  <si>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</si>
  <si>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</si>
  <si>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</si>
  <si>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</si>
  <si>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</si>
  <si>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</si>
  <si>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</si>
  <si>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</si>
  <si>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</si>
  <si>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</si>
  <si>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</si>
  <si>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</si>
  <si>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</si>
  <si>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</si>
  <si>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</si>
  <si>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</si>
  <si>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</si>
  <si>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</si>
  <si>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</si>
  <si>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</si>
  <si>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</si>
  <si>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</si>
  <si>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</si>
  <si>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</si>
  <si>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</si>
  <si>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</si>
  <si>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</si>
  <si>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</si>
  <si>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十日町市</t>
  </si>
  <si>
    <t>法適用</t>
  </si>
  <si>
    <t>水道事業</t>
  </si>
  <si>
    <t>簡易水道事業</t>
  </si>
  <si>
    <t>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</si>
  <si>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</si>
  <si>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</si>
  <si>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</si>
  <si>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</si>
  <si>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</si>
  <si>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</si>
  <si>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</si>
  <si>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</si>
  <si>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</si>
  <si>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</si>
  <si>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</si>
  <si>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</si>
  <si>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</si>
  <si>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当市の</t>
    </r>
    <r>
      <rPr>
        <sz val="11"/>
        <color theme="1"/>
        <rFont val="ＭＳ ゴシック"/>
        <family val="3"/>
        <charset val="128"/>
      </rPr>
      <t>施設の老朽化の状況は</t>
    </r>
    <r>
      <rPr>
        <sz val="11"/>
        <color theme="1"/>
        <rFont val="ＭＳ ゴシック"/>
        <family val="3"/>
        <charset val="128"/>
      </rPr>
      <t>類似団体・全国平均よりも高く、安全・安心な水道水を安定して供給することが難しい状態と言えます。
　</t>
    </r>
    <r>
      <rPr>
        <sz val="11"/>
        <rFont val="ＭＳ ゴシック"/>
        <family val="3"/>
        <charset val="128"/>
      </rPr>
      <t>マンパワー不足に加え、他事業関連工事に伴う配水管布設替工事への対応を優先せざるを得ず、耐用年数を超過した管路の更新工事が後回しになっている状況です。
　水道管の耐用年数は概ね40年程度であり、現在の更新率では耐用年数以内での管路更新は不可能な状態です。
　令和２年度に策定した更新計画に沿い、優先順位を加味しながら、水道水の安定供給に向けた老朽化対策を実施していきます。</t>
    </r>
    <rPh sb="123" eb="125">
      <t>アトマワ</t>
    </rPh>
    <rPh sb="132" eb="134">
      <t>ジョウキョウ</t>
    </rPh>
    <rPh sb="191" eb="193">
      <t>レイワ</t>
    </rPh>
    <rPh sb="209" eb="211">
      <t>ユウセン</t>
    </rPh>
    <rPh sb="211" eb="213">
      <t>ジュンイ</t>
    </rPh>
    <rPh sb="214" eb="216">
      <t>カミ</t>
    </rPh>
    <rPh sb="221" eb="224">
      <t>スイドウスイ</t>
    </rPh>
    <rPh sb="225" eb="227">
      <t>アンテイ</t>
    </rPh>
    <rPh sb="227" eb="229">
      <t>キョウキュウ</t>
    </rPh>
    <rPh sb="230" eb="231">
      <t>ム</t>
    </rPh>
    <phoneticPr fontId="4"/>
  </si>
  <si>
    <t>　経常収支比率は、給水収益及び一般会計からの繰入金等による収益の増加により、前年度比41.80ポイント増の123.59％となり、類似団体・全国平均を上回っています。
　また、料金回収率は、前年度比9.03ポイント増の60.50％となりましたが、類似団体・全国平均を下回っています。
　簡易水道事業は人口密度が低い地域をカバーする「福祉水道」とも言われる収益性の低い事業であり、当市の簡易水道事業も料金回収率は低く、給水原価は高い数値を示しています。
　施設の維持管理にかかる費用は、地形的に施設統合等効率化が難しいことから現在と同額または増加が見込まれており、今後はさらに厳しい経営状況となることが想定されます。
　当市の簡易水道事業は水道料金収入だけでは経営が成り立たないため、国からの建設改良に対する補助金や地方交付税、市の一般会計からの繰入金などの財政支援を受けている状況です。
　今後、令和２年度に策定した更新計画に沿って施設の統廃合やダウンサイジングの実施に加え、水道料金の見直しを実施していきます。</t>
    <rPh sb="64" eb="68">
      <t>ルイジダンタイ</t>
    </rPh>
    <rPh sb="69" eb="71">
      <t>ゼンコク</t>
    </rPh>
    <rPh sb="71" eb="73">
      <t>ヘイキン</t>
    </rPh>
    <rPh sb="122" eb="126">
      <t>ルイジダンタイ</t>
    </rPh>
    <rPh sb="127" eb="129">
      <t>ゼンコク</t>
    </rPh>
    <rPh sb="129" eb="131">
      <t>ヘイキン</t>
    </rPh>
    <rPh sb="188" eb="190">
      <t>トウシ</t>
    </rPh>
    <rPh sb="217" eb="218">
      <t>シメ</t>
    </rPh>
    <rPh sb="289" eb="291">
      <t>ケイエイ</t>
    </rPh>
    <rPh sb="308" eb="310">
      <t>トウシ</t>
    </rPh>
    <rPh sb="387" eb="389">
      <t>ジョウキョウ</t>
    </rPh>
    <rPh sb="442" eb="444">
      <t>ミナオ</t>
    </rPh>
    <phoneticPr fontId="4"/>
  </si>
  <si>
    <t>　令和３年度は、水道事業の持続可能な運営を行うため、今後40年先の将来像を見据えた直近10年間の計画として「十日町市新水道ビジョン」を策定しました。また、経営の効率化を図るため、令和３年４月１日に川西地域の室島地区及び白倉地区簡易水道の２施設を水道事業に統合しました。
　当市の簡易水道施設は山間部・過疎地域の給水を担うことから、人口減少が著しく、基幹収入である給水収益は減少傾向にあります。また、施設数が多く管路延長の長さに加えて、それ自体の老朽化によってその更新維持費用は増加傾向にあります。
　また、令和２年度より簡易水道事業を法適化したことから、より正確な経営状況の把握が可能となり、喫緊の課題である経営の健全化と施設の老朽化への対応に向けて、水道料金の見直しを実施するとともに、令和２年度に策定した更新計画に基づいた適正な工事の執行に努めます。</t>
    <rPh sb="136" eb="138">
      <t>トウシ</t>
    </rPh>
    <rPh sb="139" eb="143">
      <t>カンイスイドウ</t>
    </rPh>
    <rPh sb="143" eb="145">
      <t>シセツ</t>
    </rPh>
    <rPh sb="146" eb="149">
      <t>サンカンブ</t>
    </rPh>
    <rPh sb="150" eb="152">
      <t>カソ</t>
    </rPh>
    <rPh sb="152" eb="154">
      <t>チイキ</t>
    </rPh>
    <rPh sb="155" eb="157">
      <t>キュウスイ</t>
    </rPh>
    <rPh sb="158" eb="159">
      <t>ニナ</t>
    </rPh>
    <rPh sb="165" eb="167">
      <t>ジンコウ</t>
    </rPh>
    <rPh sb="167" eb="169">
      <t>ゲンショウ</t>
    </rPh>
    <rPh sb="170" eb="171">
      <t>イチジル</t>
    </rPh>
    <rPh sb="186" eb="188">
      <t>ゲンショウ</t>
    </rPh>
    <rPh sb="188" eb="190">
      <t>ケイコウ</t>
    </rPh>
    <rPh sb="201" eb="202">
      <t>スウ</t>
    </rPh>
    <rPh sb="203" eb="204">
      <t>オオ</t>
    </rPh>
    <rPh sb="205" eb="207">
      <t>カンロ</t>
    </rPh>
    <rPh sb="207" eb="209">
      <t>エンチョウ</t>
    </rPh>
    <rPh sb="210" eb="211">
      <t>ナガ</t>
    </rPh>
    <rPh sb="213" eb="214">
      <t>クワ</t>
    </rPh>
    <rPh sb="219" eb="221">
      <t>ジタイ</t>
    </rPh>
    <rPh sb="222" eb="225">
      <t>ロウキュウカ</t>
    </rPh>
    <rPh sb="231" eb="233">
      <t>コウシン</t>
    </rPh>
    <rPh sb="233" eb="235">
      <t>イジ</t>
    </rPh>
    <rPh sb="235" eb="237">
      <t>ヒヨウ</t>
    </rPh>
    <rPh sb="240" eb="242">
      <t>ケイコウ</t>
    </rPh>
    <rPh sb="296" eb="298">
      <t>キッキン</t>
    </rPh>
    <rPh sb="299" eb="301">
      <t>カダイ</t>
    </rPh>
    <rPh sb="304" eb="306">
      <t>ケイエイ</t>
    </rPh>
    <rPh sb="307" eb="310">
      <t>ケンゼンカ</t>
    </rPh>
    <rPh sb="311" eb="313">
      <t>シセツ</t>
    </rPh>
    <rPh sb="322" eb="323">
      <t>ム</t>
    </rPh>
    <rPh sb="326" eb="328">
      <t>スイドウ</t>
    </rPh>
    <rPh sb="328" eb="330">
      <t>リョウキン</t>
    </rPh>
    <rPh sb="331" eb="333">
      <t>ミナオ</t>
    </rPh>
    <rPh sb="335" eb="337">
      <t>ジッシ</t>
    </rPh>
    <rPh sb="344" eb="346">
      <t>レイワ</t>
    </rPh>
    <rPh sb="356" eb="358">
      <t>ケイカク</t>
    </rPh>
    <rPh sb="359" eb="360">
      <t>モト</t>
    </rPh>
    <rPh sb="363" eb="365">
      <t>テキセイ</t>
    </rPh>
    <rPh sb="366" eb="368">
      <t>コウジ</t>
    </rPh>
    <rPh sb="369" eb="371">
      <t>シッコウ</t>
    </rPh>
    <rPh sb="372" eb="37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</si>
</sst>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0.15</c:v>
                </c:pt>
                <c:pt idx="4">
                  <c:v>0.64</c:v>
                </c:pt>
              </c:numCache>
            </c:numRef>
          </c:val>
          <c:extLst>
            <c:ext xmlns:c16="http://schemas.microsoft.com/office/drawing/2014/chart" uri="{C3380CC4-5D6E-409C-BE32-E72D297353CC}">
              <c16:uniqueId val="{00000000-7D3D-49E0-8BFE-5AD6AE0D3B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0.19</c:v>
                </c:pt>
                <c:pt idx="4">
                  <c:v>0.4</c:v>
                </c:pt>
              </c:numCache>
            </c:numRef>
          </c:val>
          <c:smooth val="0"/>
          <c:extLst>
            <c:ext xmlns:c16="http://schemas.microsoft.com/office/drawing/2014/chart" uri="{C3380CC4-5D6E-409C-BE32-E72D297353CC}">
              <c16:uniqueId val="{00000001-7D3D-49E0-8BFE-5AD6AE0D3B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52.82</c:v>
                </c:pt>
                <c:pt idx="4">
                  <c:v>53.59</c:v>
                </c:pt>
              </c:numCache>
            </c:numRef>
          </c:val>
          <c:extLst>
            <c:ext xmlns:c16="http://schemas.microsoft.com/office/drawing/2014/chart" uri="{C3380CC4-5D6E-409C-BE32-E72D297353CC}">
              <c16:uniqueId val="{00000000-19F7-4977-BCAA-B6F34289FD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50.47</c:v>
                </c:pt>
                <c:pt idx="4">
                  <c:v>55.94</c:v>
                </c:pt>
              </c:numCache>
            </c:numRef>
          </c:val>
          <c:smooth val="0"/>
          <c:extLst>
            <c:ext xmlns:c16="http://schemas.microsoft.com/office/drawing/2014/chart" uri="{C3380CC4-5D6E-409C-BE32-E72D297353CC}">
              <c16:uniqueId val="{00000001-19F7-4977-BCAA-B6F34289FD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84.75</c:v>
                </c:pt>
                <c:pt idx="4">
                  <c:v>83.41</c:v>
                </c:pt>
              </c:numCache>
            </c:numRef>
          </c:val>
          <c:extLst>
            <c:ext xmlns:c16="http://schemas.microsoft.com/office/drawing/2014/chart" uri="{C3380CC4-5D6E-409C-BE32-E72D297353CC}">
              <c16:uniqueId val="{00000000-DD86-4848-B6F6-335D80F55F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75.38</c:v>
                </c:pt>
                <c:pt idx="4">
                  <c:v>77.709999999999994</c:v>
                </c:pt>
              </c:numCache>
            </c:numRef>
          </c:val>
          <c:smooth val="0"/>
          <c:extLst>
            <c:ext xmlns:c16="http://schemas.microsoft.com/office/drawing/2014/chart" uri="{C3380CC4-5D6E-409C-BE32-E72D297353CC}">
              <c16:uniqueId val="{00000001-DD86-4848-B6F6-335D80F55F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81.790000000000006</c:v>
                </c:pt>
                <c:pt idx="4">
                  <c:v>123.59</c:v>
                </c:pt>
              </c:numCache>
            </c:numRef>
          </c:val>
          <c:extLst>
            <c:ext xmlns:c16="http://schemas.microsoft.com/office/drawing/2014/chart" uri="{C3380CC4-5D6E-409C-BE32-E72D297353CC}">
              <c16:uniqueId val="{00000000-02BE-4FCD-9F90-BE1527D7C8F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98</c:v>
                </c:pt>
                <c:pt idx="4">
                  <c:v>115.45</c:v>
                </c:pt>
              </c:numCache>
            </c:numRef>
          </c:val>
          <c:smooth val="0"/>
          <c:extLst>
            <c:ext xmlns:c16="http://schemas.microsoft.com/office/drawing/2014/chart" uri="{C3380CC4-5D6E-409C-BE32-E72D297353CC}">
              <c16:uniqueId val="{00000001-02BE-4FCD-9F90-BE1527D7C8F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5.32</c:v>
                </c:pt>
                <c:pt idx="4">
                  <c:v>9.81</c:v>
                </c:pt>
              </c:numCache>
            </c:numRef>
          </c:val>
          <c:extLst>
            <c:ext xmlns:c16="http://schemas.microsoft.com/office/drawing/2014/chart" uri="{C3380CC4-5D6E-409C-BE32-E72D297353CC}">
              <c16:uniqueId val="{00000000-E892-4669-9CC0-9EFA812161C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12.02</c:v>
                </c:pt>
                <c:pt idx="4">
                  <c:v>15.31</c:v>
                </c:pt>
              </c:numCache>
            </c:numRef>
          </c:val>
          <c:smooth val="0"/>
          <c:extLst>
            <c:ext xmlns:c16="http://schemas.microsoft.com/office/drawing/2014/chart" uri="{C3380CC4-5D6E-409C-BE32-E72D297353CC}">
              <c16:uniqueId val="{00000001-E892-4669-9CC0-9EFA812161C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14.28</c:v>
                </c:pt>
                <c:pt idx="4">
                  <c:v>16.03</c:v>
                </c:pt>
              </c:numCache>
            </c:numRef>
          </c:val>
          <c:extLst>
            <c:ext xmlns:c16="http://schemas.microsoft.com/office/drawing/2014/chart" uri="{C3380CC4-5D6E-409C-BE32-E72D297353CC}">
              <c16:uniqueId val="{00000000-B304-45BE-90CA-C1B44BF405A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12.11</c:v>
                </c:pt>
                <c:pt idx="4">
                  <c:v>10.57</c:v>
                </c:pt>
              </c:numCache>
            </c:numRef>
          </c:val>
          <c:smooth val="0"/>
          <c:extLst>
            <c:ext xmlns:c16="http://schemas.microsoft.com/office/drawing/2014/chart" uri="{C3380CC4-5D6E-409C-BE32-E72D297353CC}">
              <c16:uniqueId val="{00000001-B304-45BE-90CA-C1B44BF405A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54.37</c:v>
                </c:pt>
                <c:pt idx="4" formatCode="#,##0.00;&quot;△&quot;#,##0.00">
                  <c:v>0</c:v>
                </c:pt>
              </c:numCache>
            </c:numRef>
          </c:val>
          <c:extLst>
            <c:ext xmlns:c16="http://schemas.microsoft.com/office/drawing/2014/chart" uri="{C3380CC4-5D6E-409C-BE32-E72D297353CC}">
              <c16:uniqueId val="{00000000-D72C-4E8A-A024-890EDA98DB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17.54</c:v>
                </c:pt>
                <c:pt idx="4" formatCode="#,##0.00;&quot;△&quot;#,##0.00">
                  <c:v>0</c:v>
                </c:pt>
              </c:numCache>
            </c:numRef>
          </c:val>
          <c:smooth val="0"/>
          <c:extLst>
            <c:ext xmlns:c16="http://schemas.microsoft.com/office/drawing/2014/chart" uri="{C3380CC4-5D6E-409C-BE32-E72D297353CC}">
              <c16:uniqueId val="{00000001-D72C-4E8A-A024-890EDA98DB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38.54</c:v>
                </c:pt>
                <c:pt idx="4">
                  <c:v>122.64</c:v>
                </c:pt>
              </c:numCache>
            </c:numRef>
          </c:val>
          <c:extLst>
            <c:ext xmlns:c16="http://schemas.microsoft.com/office/drawing/2014/chart" uri="{C3380CC4-5D6E-409C-BE32-E72D297353CC}">
              <c16:uniqueId val="{00000000-0471-4C66-A214-E22E69F740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59.66</c:v>
                </c:pt>
                <c:pt idx="4">
                  <c:v>91.3</c:v>
                </c:pt>
              </c:numCache>
            </c:numRef>
          </c:val>
          <c:smooth val="0"/>
          <c:extLst>
            <c:ext xmlns:c16="http://schemas.microsoft.com/office/drawing/2014/chart" uri="{C3380CC4-5D6E-409C-BE32-E72D297353CC}">
              <c16:uniqueId val="{00000001-0471-4C66-A214-E22E69F740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1408.42</c:v>
                </c:pt>
                <c:pt idx="4">
                  <c:v>1263.94</c:v>
                </c:pt>
              </c:numCache>
            </c:numRef>
          </c:val>
          <c:extLst>
            <c:ext xmlns:c16="http://schemas.microsoft.com/office/drawing/2014/chart" uri="{C3380CC4-5D6E-409C-BE32-E72D297353CC}">
              <c16:uniqueId val="{00000000-1D3B-45ED-8158-C7327416BB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1388.87</c:v>
                </c:pt>
                <c:pt idx="4">
                  <c:v>1185.6600000000001</c:v>
                </c:pt>
              </c:numCache>
            </c:numRef>
          </c:val>
          <c:smooth val="0"/>
          <c:extLst>
            <c:ext xmlns:c16="http://schemas.microsoft.com/office/drawing/2014/chart" uri="{C3380CC4-5D6E-409C-BE32-E72D297353CC}">
              <c16:uniqueId val="{00000001-1D3B-45ED-8158-C7327416BB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51.47</c:v>
                </c:pt>
                <c:pt idx="4">
                  <c:v>60.5</c:v>
                </c:pt>
              </c:numCache>
            </c:numRef>
          </c:val>
          <c:extLst>
            <c:ext xmlns:c16="http://schemas.microsoft.com/office/drawing/2014/chart" uri="{C3380CC4-5D6E-409C-BE32-E72D297353CC}">
              <c16:uniqueId val="{00000000-E1DC-4CBF-8A4C-B7559F91EF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70.2</c:v>
                </c:pt>
                <c:pt idx="4">
                  <c:v>74.27</c:v>
                </c:pt>
              </c:numCache>
            </c:numRef>
          </c:val>
          <c:smooth val="0"/>
          <c:extLst>
            <c:ext xmlns:c16="http://schemas.microsoft.com/office/drawing/2014/chart" uri="{C3380CC4-5D6E-409C-BE32-E72D297353CC}">
              <c16:uniqueId val="{00000001-E1DC-4CBF-8A4C-B7559F91EF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332.05</c:v>
                </c:pt>
                <c:pt idx="4">
                  <c:v>309.29000000000002</c:v>
                </c:pt>
              </c:numCache>
            </c:numRef>
          </c:val>
          <c:extLst>
            <c:ext xmlns:c16="http://schemas.microsoft.com/office/drawing/2014/chart" uri="{C3380CC4-5D6E-409C-BE32-E72D297353CC}">
              <c16:uniqueId val="{00000000-41CA-4C52-B3E8-991B4B4802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262.27</c:v>
                </c:pt>
                <c:pt idx="4">
                  <c:v>207.64</c:v>
                </c:pt>
              </c:numCache>
            </c:numRef>
          </c:val>
          <c:smooth val="0"/>
          <c:extLst>
            <c:ext xmlns:c16="http://schemas.microsoft.com/office/drawing/2014/chart" uri="{C3380CC4-5D6E-409C-BE32-E72D297353CC}">
              <c16:uniqueId val="{00000001-41CA-4C52-B3E8-991B4B4802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新潟県　十日町市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簡易水道事業</v>
      </c>
      <c r="Q8" s="78"/>
      <c r="R8" s="78"/>
      <c r="S8" s="78"/>
      <c r="T8" s="78"/>
      <c r="U8" s="78"/>
      <c r="V8" s="78"/>
      <c r="W8" s="78" t="str">
        <f>データ!$L$6</f>
        <v>C1</v>
      </c>
      <c r="X8" s="78"/>
      <c r="Y8" s="78"/>
      <c r="Z8" s="78"/>
      <c r="AA8" s="78"/>
      <c r="AB8" s="78"/>
      <c r="AC8" s="78"/>
      <c r="AD8" s="78" t="str">
        <f>データ!$M$6</f>
        <v>非設置</v>
      </c>
      <c r="AE8" s="78"/>
      <c r="AF8" s="78"/>
      <c r="AG8" s="78"/>
      <c r="AH8" s="78"/>
      <c r="AI8" s="78"/>
      <c r="AJ8" s="78"/>
      <c r="AK8" s="2"/>
      <c r="AL8" s="69">
        <f>データ!$R$6</f>
        <v>50164</v>
      </c>
      <c r="AM8" s="69"/>
      <c r="AN8" s="69"/>
      <c r="AO8" s="69"/>
      <c r="AP8" s="69"/>
      <c r="AQ8" s="69"/>
      <c r="AR8" s="69"/>
      <c r="AS8" s="69"/>
      <c r="AT8" s="37">
        <f>データ!$S$6</f>
        <v>590.39</v>
      </c>
      <c r="AU8" s="38"/>
      <c r="AV8" s="38"/>
      <c r="AW8" s="38"/>
      <c r="AX8" s="38"/>
      <c r="AY8" s="38"/>
      <c r="AZ8" s="38"/>
      <c r="BA8" s="38"/>
      <c r="BB8" s="58">
        <f>データ!$T$6</f>
        <v>84.97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56.49</v>
      </c>
      <c r="J10" s="38"/>
      <c r="K10" s="38"/>
      <c r="L10" s="38"/>
      <c r="M10" s="38"/>
      <c r="N10" s="38"/>
      <c r="O10" s="68"/>
      <c r="P10" s="58">
        <f>データ!$P$6</f>
        <v>99.21</v>
      </c>
      <c r="Q10" s="58"/>
      <c r="R10" s="58"/>
      <c r="S10" s="58"/>
      <c r="T10" s="58"/>
      <c r="U10" s="58"/>
      <c r="V10" s="58"/>
      <c r="W10" s="69">
        <f>データ!$Q$6</f>
        <v>3575</v>
      </c>
      <c r="X10" s="69"/>
      <c r="Y10" s="69"/>
      <c r="Z10" s="69"/>
      <c r="AA10" s="69"/>
      <c r="AB10" s="69"/>
      <c r="AC10" s="69"/>
      <c r="AD10" s="2"/>
      <c r="AE10" s="2"/>
      <c r="AF10" s="2"/>
      <c r="AG10" s="2"/>
      <c r="AH10" s="2"/>
      <c r="AI10" s="2"/>
      <c r="AJ10" s="2"/>
      <c r="AK10" s="2"/>
      <c r="AL10" s="69">
        <f>データ!$U$6</f>
        <v>20266</v>
      </c>
      <c r="AM10" s="69"/>
      <c r="AN10" s="69"/>
      <c r="AO10" s="69"/>
      <c r="AP10" s="69"/>
      <c r="AQ10" s="69"/>
      <c r="AR10" s="69"/>
      <c r="AS10" s="69"/>
      <c r="AT10" s="37">
        <f>データ!$V$6</f>
        <v>89.74</v>
      </c>
      <c r="AU10" s="38"/>
      <c r="AV10" s="38"/>
      <c r="AW10" s="38"/>
      <c r="AX10" s="38"/>
      <c r="AY10" s="38"/>
      <c r="AZ10" s="38"/>
      <c r="BA10" s="38"/>
      <c r="BB10" s="58">
        <f>データ!$W$6</f>
        <v>225.83</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NBiWW/eQPuZC/hs6N90oTzV8YyH12lFDhbzdTEIMhSOg+a9p8C+cu4to+gd9uB24Dg4lQ5in04yBkHaGbjqlGw==" saltValue="48yC3pF0qpg7NHng+gKg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152102</v>
      </c>
      <c r="D6" s="20">
        <f t="shared" si="3"/>
        <v>46</v>
      </c>
      <c r="E6" s="20">
        <f t="shared" si="3"/>
        <v>1</v>
      </c>
      <c r="F6" s="20">
        <f t="shared" si="3"/>
        <v>0</v>
      </c>
      <c r="G6" s="20">
        <f t="shared" si="3"/>
        <v>5</v>
      </c>
      <c r="H6" s="20" t="str">
        <f t="shared" si="3"/>
        <v>新潟県　十日町市</v>
      </c>
      <c r="I6" s="20" t="str">
        <f t="shared" si="3"/>
        <v>法適用</v>
      </c>
      <c r="J6" s="20" t="str">
        <f t="shared" si="3"/>
        <v>水道事業</v>
      </c>
      <c r="K6" s="20" t="str">
        <f t="shared" si="3"/>
        <v>簡易水道事業</v>
      </c>
      <c r="L6" s="20" t="str">
        <f t="shared" si="3"/>
        <v>C1</v>
      </c>
      <c r="M6" s="20" t="str">
        <f t="shared" si="3"/>
        <v>非設置</v>
      </c>
      <c r="N6" s="21" t="str">
        <f t="shared" si="3"/>
        <v>-</v>
      </c>
      <c r="O6" s="21">
        <f t="shared" si="3"/>
        <v>56.49</v>
      </c>
      <c r="P6" s="21">
        <f t="shared" si="3"/>
        <v>99.21</v>
      </c>
      <c r="Q6" s="21">
        <f t="shared" si="3"/>
        <v>3575</v>
      </c>
      <c r="R6" s="21">
        <f t="shared" si="3"/>
        <v>50164</v>
      </c>
      <c r="S6" s="21">
        <f t="shared" si="3"/>
        <v>590.39</v>
      </c>
      <c r="T6" s="21">
        <f t="shared" si="3"/>
        <v>84.97</v>
      </c>
      <c r="U6" s="21">
        <f t="shared" si="3"/>
        <v>20266</v>
      </c>
      <c r="V6" s="21">
        <f t="shared" si="3"/>
        <v>89.74</v>
      </c>
      <c r="W6" s="21">
        <f t="shared" si="3"/>
        <v>225.83</v>
      </c>
      <c r="X6" s="22" t="str">
        <f>IF(X7="",NA(),X7)</f>
        <v>-</v>
      </c>
      <c r="Y6" s="22" t="str">
        <f t="shared" ref="Y6:AG6" si="4">IF(Y7="",NA(),Y7)</f>
        <v>-</v>
      </c>
      <c r="Z6" s="22" t="str">
        <f t="shared" si="4"/>
        <v>-</v>
      </c>
      <c r="AA6" s="22">
        <f t="shared" si="4"/>
        <v>81.790000000000006</v>
      </c>
      <c r="AB6" s="22">
        <f t="shared" si="4"/>
        <v>123.59</v>
      </c>
      <c r="AC6" s="22" t="str">
        <f t="shared" si="4"/>
        <v>-</v>
      </c>
      <c r="AD6" s="22" t="str">
        <f t="shared" si="4"/>
        <v>-</v>
      </c>
      <c r="AE6" s="22" t="str">
        <f t="shared" si="4"/>
        <v>-</v>
      </c>
      <c r="AF6" s="22">
        <f t="shared" si="4"/>
        <v>98</v>
      </c>
      <c r="AG6" s="22">
        <f t="shared" si="4"/>
        <v>115.45</v>
      </c>
      <c r="AH6" s="21" t="str">
        <f>IF(AH7="","",IF(AH7="-","【-】","【"&amp;SUBSTITUTE(TEXT(AH7,"#,##0.00"),"-","△")&amp;"】"))</f>
        <v>【105.46】</v>
      </c>
      <c r="AI6" s="22" t="str">
        <f>IF(AI7="",NA(),AI7)</f>
        <v>-</v>
      </c>
      <c r="AJ6" s="22" t="str">
        <f t="shared" ref="AJ6:AR6" si="5">IF(AJ7="",NA(),AJ7)</f>
        <v>-</v>
      </c>
      <c r="AK6" s="22" t="str">
        <f t="shared" si="5"/>
        <v>-</v>
      </c>
      <c r="AL6" s="22">
        <f t="shared" si="5"/>
        <v>54.37</v>
      </c>
      <c r="AM6" s="21">
        <f t="shared" si="5"/>
        <v>0</v>
      </c>
      <c r="AN6" s="22" t="str">
        <f t="shared" si="5"/>
        <v>-</v>
      </c>
      <c r="AO6" s="22" t="str">
        <f t="shared" si="5"/>
        <v>-</v>
      </c>
      <c r="AP6" s="22" t="str">
        <f t="shared" si="5"/>
        <v>-</v>
      </c>
      <c r="AQ6" s="22">
        <f t="shared" si="5"/>
        <v>17.54</v>
      </c>
      <c r="AR6" s="21">
        <f t="shared" si="5"/>
        <v>0</v>
      </c>
      <c r="AS6" s="21" t="str">
        <f>IF(AS7="","",IF(AS7="-","【-】","【"&amp;SUBSTITUTE(TEXT(AS7,"#,##0.00"),"-","△")&amp;"】"))</f>
        <v>【28.96】</v>
      </c>
      <c r="AT6" s="22" t="str">
        <f>IF(AT7="",NA(),AT7)</f>
        <v>-</v>
      </c>
      <c r="AU6" s="22" t="str">
        <f t="shared" ref="AU6:BC6" si="6">IF(AU7="",NA(),AU7)</f>
        <v>-</v>
      </c>
      <c r="AV6" s="22" t="str">
        <f t="shared" si="6"/>
        <v>-</v>
      </c>
      <c r="AW6" s="22">
        <f t="shared" si="6"/>
        <v>38.54</v>
      </c>
      <c r="AX6" s="22">
        <f t="shared" si="6"/>
        <v>122.64</v>
      </c>
      <c r="AY6" s="22" t="str">
        <f t="shared" si="6"/>
        <v>-</v>
      </c>
      <c r="AZ6" s="22" t="str">
        <f t="shared" si="6"/>
        <v>-</v>
      </c>
      <c r="BA6" s="22" t="str">
        <f t="shared" si="6"/>
        <v>-</v>
      </c>
      <c r="BB6" s="22">
        <f t="shared" si="6"/>
        <v>59.66</v>
      </c>
      <c r="BC6" s="22">
        <f t="shared" si="6"/>
        <v>91.3</v>
      </c>
      <c r="BD6" s="21" t="str">
        <f>IF(BD7="","",IF(BD7="-","【-】","【"&amp;SUBSTITUTE(TEXT(BD7,"#,##0.00"),"-","△")&amp;"】"))</f>
        <v>【185.62】</v>
      </c>
      <c r="BE6" s="22" t="str">
        <f>IF(BE7="",NA(),BE7)</f>
        <v>-</v>
      </c>
      <c r="BF6" s="22" t="str">
        <f t="shared" ref="BF6:BN6" si="7">IF(BF7="",NA(),BF7)</f>
        <v>-</v>
      </c>
      <c r="BG6" s="22" t="str">
        <f t="shared" si="7"/>
        <v>-</v>
      </c>
      <c r="BH6" s="22">
        <f t="shared" si="7"/>
        <v>1408.42</v>
      </c>
      <c r="BI6" s="22">
        <f t="shared" si="7"/>
        <v>1263.94</v>
      </c>
      <c r="BJ6" s="22" t="str">
        <f t="shared" si="7"/>
        <v>-</v>
      </c>
      <c r="BK6" s="22" t="str">
        <f t="shared" si="7"/>
        <v>-</v>
      </c>
      <c r="BL6" s="22" t="str">
        <f t="shared" si="7"/>
        <v>-</v>
      </c>
      <c r="BM6" s="22">
        <f t="shared" si="7"/>
        <v>1388.87</v>
      </c>
      <c r="BN6" s="22">
        <f t="shared" si="7"/>
        <v>1185.6600000000001</v>
      </c>
      <c r="BO6" s="21" t="str">
        <f>IF(BO7="","",IF(BO7="-","【-】","【"&amp;SUBSTITUTE(TEXT(BO7,"#,##0.00"),"-","△")&amp;"】"))</f>
        <v>【1,125.39】</v>
      </c>
      <c r="BP6" s="22" t="str">
        <f>IF(BP7="",NA(),BP7)</f>
        <v>-</v>
      </c>
      <c r="BQ6" s="22" t="str">
        <f t="shared" ref="BQ6:BY6" si="8">IF(BQ7="",NA(),BQ7)</f>
        <v>-</v>
      </c>
      <c r="BR6" s="22" t="str">
        <f t="shared" si="8"/>
        <v>-</v>
      </c>
      <c r="BS6" s="22">
        <f t="shared" si="8"/>
        <v>51.47</v>
      </c>
      <c r="BT6" s="22">
        <f t="shared" si="8"/>
        <v>60.5</v>
      </c>
      <c r="BU6" s="22" t="str">
        <f t="shared" si="8"/>
        <v>-</v>
      </c>
      <c r="BV6" s="22" t="str">
        <f t="shared" si="8"/>
        <v>-</v>
      </c>
      <c r="BW6" s="22" t="str">
        <f t="shared" si="8"/>
        <v>-</v>
      </c>
      <c r="BX6" s="22">
        <f t="shared" si="8"/>
        <v>70.2</v>
      </c>
      <c r="BY6" s="22">
        <f t="shared" si="8"/>
        <v>74.27</v>
      </c>
      <c r="BZ6" s="21" t="str">
        <f>IF(BZ7="","",IF(BZ7="-","【-】","【"&amp;SUBSTITUTE(TEXT(BZ7,"#,##0.00"),"-","△")&amp;"】"))</f>
        <v>【60.84】</v>
      </c>
      <c r="CA6" s="22" t="str">
        <f>IF(CA7="",NA(),CA7)</f>
        <v>-</v>
      </c>
      <c r="CB6" s="22" t="str">
        <f t="shared" ref="CB6:CJ6" si="9">IF(CB7="",NA(),CB7)</f>
        <v>-</v>
      </c>
      <c r="CC6" s="22" t="str">
        <f t="shared" si="9"/>
        <v>-</v>
      </c>
      <c r="CD6" s="22">
        <f t="shared" si="9"/>
        <v>332.05</v>
      </c>
      <c r="CE6" s="22">
        <f t="shared" si="9"/>
        <v>309.29000000000002</v>
      </c>
      <c r="CF6" s="22" t="str">
        <f t="shared" si="9"/>
        <v>-</v>
      </c>
      <c r="CG6" s="22" t="str">
        <f t="shared" si="9"/>
        <v>-</v>
      </c>
      <c r="CH6" s="22" t="str">
        <f t="shared" si="9"/>
        <v>-</v>
      </c>
      <c r="CI6" s="22">
        <f t="shared" si="9"/>
        <v>262.27</v>
      </c>
      <c r="CJ6" s="22">
        <f t="shared" si="9"/>
        <v>207.64</v>
      </c>
      <c r="CK6" s="21" t="str">
        <f>IF(CK7="","",IF(CK7="-","【-】","【"&amp;SUBSTITUTE(TEXT(CK7,"#,##0.00"),"-","△")&amp;"】"))</f>
        <v>【272.95】</v>
      </c>
      <c r="CL6" s="22" t="str">
        <f>IF(CL7="",NA(),CL7)</f>
        <v>-</v>
      </c>
      <c r="CM6" s="22" t="str">
        <f t="shared" ref="CM6:CU6" si="10">IF(CM7="",NA(),CM7)</f>
        <v>-</v>
      </c>
      <c r="CN6" s="22" t="str">
        <f t="shared" si="10"/>
        <v>-</v>
      </c>
      <c r="CO6" s="22">
        <f t="shared" si="10"/>
        <v>52.82</v>
      </c>
      <c r="CP6" s="22">
        <f t="shared" si="10"/>
        <v>53.59</v>
      </c>
      <c r="CQ6" s="22" t="str">
        <f t="shared" si="10"/>
        <v>-</v>
      </c>
      <c r="CR6" s="22" t="str">
        <f t="shared" si="10"/>
        <v>-</v>
      </c>
      <c r="CS6" s="22" t="str">
        <f t="shared" si="10"/>
        <v>-</v>
      </c>
      <c r="CT6" s="22">
        <f t="shared" si="10"/>
        <v>50.47</v>
      </c>
      <c r="CU6" s="22">
        <f t="shared" si="10"/>
        <v>55.94</v>
      </c>
      <c r="CV6" s="21" t="str">
        <f>IF(CV7="","",IF(CV7="-","【-】","【"&amp;SUBSTITUTE(TEXT(CV7,"#,##0.00"),"-","△")&amp;"】"))</f>
        <v>【51.15】</v>
      </c>
      <c r="CW6" s="22" t="str">
        <f>IF(CW7="",NA(),CW7)</f>
        <v>-</v>
      </c>
      <c r="CX6" s="22" t="str">
        <f t="shared" ref="CX6:DF6" si="11">IF(CX7="",NA(),CX7)</f>
        <v>-</v>
      </c>
      <c r="CY6" s="22" t="str">
        <f t="shared" si="11"/>
        <v>-</v>
      </c>
      <c r="CZ6" s="22">
        <f t="shared" si="11"/>
        <v>84.75</v>
      </c>
      <c r="DA6" s="22">
        <f t="shared" si="11"/>
        <v>83.41</v>
      </c>
      <c r="DB6" s="22" t="str">
        <f t="shared" si="11"/>
        <v>-</v>
      </c>
      <c r="DC6" s="22" t="str">
        <f t="shared" si="11"/>
        <v>-</v>
      </c>
      <c r="DD6" s="22" t="str">
        <f t="shared" si="11"/>
        <v>-</v>
      </c>
      <c r="DE6" s="22">
        <f t="shared" si="11"/>
        <v>75.38</v>
      </c>
      <c r="DF6" s="22">
        <f t="shared" si="11"/>
        <v>77.709999999999994</v>
      </c>
      <c r="DG6" s="21" t="str">
        <f>IF(DG7="","",IF(DG7="-","【-】","【"&amp;SUBSTITUTE(TEXT(DG7,"#,##0.00"),"-","△")&amp;"】"))</f>
        <v>【74.54】</v>
      </c>
      <c r="DH6" s="22" t="str">
        <f>IF(DH7="",NA(),DH7)</f>
        <v>-</v>
      </c>
      <c r="DI6" s="22" t="str">
        <f t="shared" ref="DI6:DQ6" si="12">IF(DI7="",NA(),DI7)</f>
        <v>-</v>
      </c>
      <c r="DJ6" s="22" t="str">
        <f t="shared" si="12"/>
        <v>-</v>
      </c>
      <c r="DK6" s="22">
        <f t="shared" si="12"/>
        <v>5.32</v>
      </c>
      <c r="DL6" s="22">
        <f t="shared" si="12"/>
        <v>9.81</v>
      </c>
      <c r="DM6" s="22" t="str">
        <f t="shared" si="12"/>
        <v>-</v>
      </c>
      <c r="DN6" s="22" t="str">
        <f t="shared" si="12"/>
        <v>-</v>
      </c>
      <c r="DO6" s="22" t="str">
        <f t="shared" si="12"/>
        <v>-</v>
      </c>
      <c r="DP6" s="22">
        <f t="shared" si="12"/>
        <v>12.02</v>
      </c>
      <c r="DQ6" s="22">
        <f t="shared" si="12"/>
        <v>15.31</v>
      </c>
      <c r="DR6" s="21" t="str">
        <f>IF(DR7="","",IF(DR7="-","【-】","【"&amp;SUBSTITUTE(TEXT(DR7,"#,##0.00"),"-","△")&amp;"】"))</f>
        <v>【35.99】</v>
      </c>
      <c r="DS6" s="22" t="str">
        <f>IF(DS7="",NA(),DS7)</f>
        <v>-</v>
      </c>
      <c r="DT6" s="22" t="str">
        <f t="shared" ref="DT6:EB6" si="13">IF(DT7="",NA(),DT7)</f>
        <v>-</v>
      </c>
      <c r="DU6" s="22" t="str">
        <f t="shared" si="13"/>
        <v>-</v>
      </c>
      <c r="DV6" s="22">
        <f t="shared" si="13"/>
        <v>14.28</v>
      </c>
      <c r="DW6" s="22">
        <f t="shared" si="13"/>
        <v>16.03</v>
      </c>
      <c r="DX6" s="22" t="str">
        <f t="shared" si="13"/>
        <v>-</v>
      </c>
      <c r="DY6" s="22" t="str">
        <f t="shared" si="13"/>
        <v>-</v>
      </c>
      <c r="DZ6" s="22" t="str">
        <f t="shared" si="13"/>
        <v>-</v>
      </c>
      <c r="EA6" s="22">
        <f t="shared" si="13"/>
        <v>12.11</v>
      </c>
      <c r="EB6" s="22">
        <f t="shared" si="13"/>
        <v>10.57</v>
      </c>
      <c r="EC6" s="21" t="str">
        <f>IF(EC7="","",IF(EC7="-","【-】","【"&amp;SUBSTITUTE(TEXT(EC7,"#,##0.00"),"-","△")&amp;"】"))</f>
        <v>【17.28】</v>
      </c>
      <c r="ED6" s="22" t="str">
        <f>IF(ED7="",NA(),ED7)</f>
        <v>-</v>
      </c>
      <c r="EE6" s="22" t="str">
        <f t="shared" ref="EE6:EM6" si="14">IF(EE7="",NA(),EE7)</f>
        <v>-</v>
      </c>
      <c r="EF6" s="22" t="str">
        <f t="shared" si="14"/>
        <v>-</v>
      </c>
      <c r="EG6" s="22">
        <f t="shared" si="14"/>
        <v>0.15</v>
      </c>
      <c r="EH6" s="22">
        <f t="shared" si="14"/>
        <v>0.64</v>
      </c>
      <c r="EI6" s="22" t="str">
        <f t="shared" si="14"/>
        <v>-</v>
      </c>
      <c r="EJ6" s="22" t="str">
        <f t="shared" si="14"/>
        <v>-</v>
      </c>
      <c r="EK6" s="22" t="str">
        <f t="shared" si="14"/>
        <v>-</v>
      </c>
      <c r="EL6" s="22">
        <f t="shared" si="14"/>
        <v>0.19</v>
      </c>
      <c r="EM6" s="22">
        <f t="shared" si="14"/>
        <v>0.4</v>
      </c>
      <c r="EN6" s="21" t="str">
        <f>IF(EN7="","",IF(EN7="-","【-】","【"&amp;SUBSTITUTE(TEXT(EN7,"#,##0.00"),"-","△")&amp;"】"))</f>
        <v>【0.32】</v>
      </c>
    </row>
    <row r="7" spans="1:144" s="23" customFormat="1" x14ac:dyDescent="0.15">
      <c r="A7" s="15"/>
      <c r="B7" s="24">
        <v>2021</v>
      </c>
      <c r="C7" s="24">
        <v>152102</v>
      </c>
      <c r="D7" s="24">
        <v>46</v>
      </c>
      <c r="E7" s="24">
        <v>1</v>
      </c>
      <c r="F7" s="24">
        <v>0</v>
      </c>
      <c r="G7" s="24">
        <v>5</v>
      </c>
      <c r="H7" s="24" t="s">
        <v>93</v>
      </c>
      <c r="I7" s="24" t="s">
        <v>94</v>
      </c>
      <c r="J7" s="24" t="s">
        <v>95</v>
      </c>
      <c r="K7" s="24" t="s">
        <v>96</v>
      </c>
      <c r="L7" s="24" t="s">
        <v>97</v>
      </c>
      <c r="M7" s="24" t="s">
        <v>98</v>
      </c>
      <c r="N7" s="25" t="s">
        <v>99</v>
      </c>
      <c r="O7" s="25">
        <v>56.49</v>
      </c>
      <c r="P7" s="25">
        <v>99.21</v>
      </c>
      <c r="Q7" s="25">
        <v>3575</v>
      </c>
      <c r="R7" s="25">
        <v>50164</v>
      </c>
      <c r="S7" s="25">
        <v>590.39</v>
      </c>
      <c r="T7" s="25">
        <v>84.97</v>
      </c>
      <c r="U7" s="25">
        <v>20266</v>
      </c>
      <c r="V7" s="25">
        <v>89.74</v>
      </c>
      <c r="W7" s="25">
        <v>225.83</v>
      </c>
      <c r="X7" s="25" t="s">
        <v>99</v>
      </c>
      <c r="Y7" s="25" t="s">
        <v>99</v>
      </c>
      <c r="Z7" s="25" t="s">
        <v>99</v>
      </c>
      <c r="AA7" s="25">
        <v>81.790000000000006</v>
      </c>
      <c r="AB7" s="25">
        <v>123.59</v>
      </c>
      <c r="AC7" s="25" t="s">
        <v>99</v>
      </c>
      <c r="AD7" s="25" t="s">
        <v>99</v>
      </c>
      <c r="AE7" s="25" t="s">
        <v>99</v>
      </c>
      <c r="AF7" s="25">
        <v>98</v>
      </c>
      <c r="AG7" s="25">
        <v>115.45</v>
      </c>
      <c r="AH7" s="25">
        <v>105.46</v>
      </c>
      <c r="AI7" s="25" t="s">
        <v>99</v>
      </c>
      <c r="AJ7" s="25" t="s">
        <v>99</v>
      </c>
      <c r="AK7" s="25" t="s">
        <v>99</v>
      </c>
      <c r="AL7" s="25">
        <v>54.37</v>
      </c>
      <c r="AM7" s="25">
        <v>0</v>
      </c>
      <c r="AN7" s="25" t="s">
        <v>99</v>
      </c>
      <c r="AO7" s="25" t="s">
        <v>99</v>
      </c>
      <c r="AP7" s="25" t="s">
        <v>99</v>
      </c>
      <c r="AQ7" s="25">
        <v>17.54</v>
      </c>
      <c r="AR7" s="25">
        <v>0</v>
      </c>
      <c r="AS7" s="25">
        <v>28.96</v>
      </c>
      <c r="AT7" s="25" t="s">
        <v>99</v>
      </c>
      <c r="AU7" s="25" t="s">
        <v>99</v>
      </c>
      <c r="AV7" s="25" t="s">
        <v>99</v>
      </c>
      <c r="AW7" s="25">
        <v>38.54</v>
      </c>
      <c r="AX7" s="25">
        <v>122.64</v>
      </c>
      <c r="AY7" s="25" t="s">
        <v>99</v>
      </c>
      <c r="AZ7" s="25" t="s">
        <v>99</v>
      </c>
      <c r="BA7" s="25" t="s">
        <v>99</v>
      </c>
      <c r="BB7" s="25">
        <v>59.66</v>
      </c>
      <c r="BC7" s="25">
        <v>91.3</v>
      </c>
      <c r="BD7" s="25">
        <v>185.62</v>
      </c>
      <c r="BE7" s="25" t="s">
        <v>99</v>
      </c>
      <c r="BF7" s="25" t="s">
        <v>99</v>
      </c>
      <c r="BG7" s="25" t="s">
        <v>99</v>
      </c>
      <c r="BH7" s="25">
        <v>1408.42</v>
      </c>
      <c r="BI7" s="25">
        <v>1263.94</v>
      </c>
      <c r="BJ7" s="25" t="s">
        <v>99</v>
      </c>
      <c r="BK7" s="25" t="s">
        <v>99</v>
      </c>
      <c r="BL7" s="25" t="s">
        <v>99</v>
      </c>
      <c r="BM7" s="25">
        <v>1388.87</v>
      </c>
      <c r="BN7" s="25">
        <v>1185.6600000000001</v>
      </c>
      <c r="BO7" s="25">
        <v>1125.3900000000001</v>
      </c>
      <c r="BP7" s="25" t="s">
        <v>99</v>
      </c>
      <c r="BQ7" s="25" t="s">
        <v>99</v>
      </c>
      <c r="BR7" s="25" t="s">
        <v>99</v>
      </c>
      <c r="BS7" s="25">
        <v>51.47</v>
      </c>
      <c r="BT7" s="25">
        <v>60.5</v>
      </c>
      <c r="BU7" s="25" t="s">
        <v>99</v>
      </c>
      <c r="BV7" s="25" t="s">
        <v>99</v>
      </c>
      <c r="BW7" s="25" t="s">
        <v>99</v>
      </c>
      <c r="BX7" s="25">
        <v>70.2</v>
      </c>
      <c r="BY7" s="25">
        <v>74.27</v>
      </c>
      <c r="BZ7" s="25">
        <v>60.84</v>
      </c>
      <c r="CA7" s="25" t="s">
        <v>99</v>
      </c>
      <c r="CB7" s="25" t="s">
        <v>99</v>
      </c>
      <c r="CC7" s="25" t="s">
        <v>99</v>
      </c>
      <c r="CD7" s="25">
        <v>332.05</v>
      </c>
      <c r="CE7" s="25">
        <v>309.29000000000002</v>
      </c>
      <c r="CF7" s="25" t="s">
        <v>99</v>
      </c>
      <c r="CG7" s="25" t="s">
        <v>99</v>
      </c>
      <c r="CH7" s="25" t="s">
        <v>99</v>
      </c>
      <c r="CI7" s="25">
        <v>262.27</v>
      </c>
      <c r="CJ7" s="25">
        <v>207.64</v>
      </c>
      <c r="CK7" s="25">
        <v>272.95</v>
      </c>
      <c r="CL7" s="25" t="s">
        <v>99</v>
      </c>
      <c r="CM7" s="25" t="s">
        <v>99</v>
      </c>
      <c r="CN7" s="25" t="s">
        <v>99</v>
      </c>
      <c r="CO7" s="25">
        <v>52.82</v>
      </c>
      <c r="CP7" s="25">
        <v>53.59</v>
      </c>
      <c r="CQ7" s="25" t="s">
        <v>99</v>
      </c>
      <c r="CR7" s="25" t="s">
        <v>99</v>
      </c>
      <c r="CS7" s="25" t="s">
        <v>99</v>
      </c>
      <c r="CT7" s="25">
        <v>50.47</v>
      </c>
      <c r="CU7" s="25">
        <v>55.94</v>
      </c>
      <c r="CV7" s="25">
        <v>51.15</v>
      </c>
      <c r="CW7" s="25" t="s">
        <v>99</v>
      </c>
      <c r="CX7" s="25" t="s">
        <v>99</v>
      </c>
      <c r="CY7" s="25" t="s">
        <v>99</v>
      </c>
      <c r="CZ7" s="25">
        <v>84.75</v>
      </c>
      <c r="DA7" s="25">
        <v>83.41</v>
      </c>
      <c r="DB7" s="25" t="s">
        <v>99</v>
      </c>
      <c r="DC7" s="25" t="s">
        <v>99</v>
      </c>
      <c r="DD7" s="25" t="s">
        <v>99</v>
      </c>
      <c r="DE7" s="25">
        <v>75.38</v>
      </c>
      <c r="DF7" s="25">
        <v>77.709999999999994</v>
      </c>
      <c r="DG7" s="25">
        <v>74.540000000000006</v>
      </c>
      <c r="DH7" s="25" t="s">
        <v>99</v>
      </c>
      <c r="DI7" s="25" t="s">
        <v>99</v>
      </c>
      <c r="DJ7" s="25" t="s">
        <v>99</v>
      </c>
      <c r="DK7" s="25">
        <v>5.32</v>
      </c>
      <c r="DL7" s="25">
        <v>9.81</v>
      </c>
      <c r="DM7" s="25" t="s">
        <v>99</v>
      </c>
      <c r="DN7" s="25" t="s">
        <v>99</v>
      </c>
      <c r="DO7" s="25" t="s">
        <v>99</v>
      </c>
      <c r="DP7" s="25">
        <v>12.02</v>
      </c>
      <c r="DQ7" s="25">
        <v>15.31</v>
      </c>
      <c r="DR7" s="25">
        <v>35.99</v>
      </c>
      <c r="DS7" s="25" t="s">
        <v>99</v>
      </c>
      <c r="DT7" s="25" t="s">
        <v>99</v>
      </c>
      <c r="DU7" s="25" t="s">
        <v>99</v>
      </c>
      <c r="DV7" s="25">
        <v>14.28</v>
      </c>
      <c r="DW7" s="25">
        <v>16.03</v>
      </c>
      <c r="DX7" s="25" t="s">
        <v>99</v>
      </c>
      <c r="DY7" s="25" t="s">
        <v>99</v>
      </c>
      <c r="DZ7" s="25" t="s">
        <v>99</v>
      </c>
      <c r="EA7" s="25">
        <v>12.11</v>
      </c>
      <c r="EB7" s="25">
        <v>10.57</v>
      </c>
      <c r="EC7" s="25">
        <v>17.28</v>
      </c>
      <c r="ED7" s="25" t="s">
        <v>99</v>
      </c>
      <c r="EE7" s="25" t="s">
        <v>99</v>
      </c>
      <c r="EF7" s="25" t="s">
        <v>99</v>
      </c>
      <c r="EG7" s="25">
        <v>0.15</v>
      </c>
      <c r="EH7" s="25">
        <v>0.64</v>
      </c>
      <c r="EI7" s="25" t="s">
        <v>99</v>
      </c>
      <c r="EJ7" s="25" t="s">
        <v>99</v>
      </c>
      <c r="EK7" s="25" t="s">
        <v>99</v>
      </c>
      <c r="EL7" s="25">
        <v>0.19</v>
      </c>
      <c r="EM7" s="25">
        <v>0.4</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瀧澤</cp:lastModifiedBy>
  <cp:lastPrinted>2023-02-16T00:13:10Z</cp:lastPrinted>
  <dcterms:created xsi:type="dcterms:W3CDTF">2022-12-01T00:57:05Z</dcterms:created>
  <dcterms:modified xsi:type="dcterms:W3CDTF">2023-02-16T04:05:05Z</dcterms:modified>
  <cp:category/>
</cp:coreProperties>
</file>