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ansvos05\t_data\R04\21上下水道局\02事務係\007_経営比較分析\②回答\03‗下水\"/>
    </mc:Choice>
  </mc:AlternateContent>
  <xr:revisionPtr revIDLastSave="0" documentId="13_ncr:1_{26DF14F2-B585-489E-9DB1-042207C59DB0}" xr6:coauthVersionLast="36" xr6:coauthVersionMax="36" xr10:uidLastSave="{00000000-0000-0000-0000-000000000000}"/>
  <workbookProtection workbookAlgorithmName="SHA-512" workbookHashValue="lc6O1febre6KdSbeQO5aDdekE2Yjken8vTFbIAZr9SOzdndiFdQEIWKuxDHBk/38kow87VrD5G2zYjbxVoXR6A==" workbookSaltValue="AP1RN19cFV+WBHjNKUilwQ==" workbookSpinCount="100000" lockStructure="1"/>
  <bookViews>
    <workbookView xWindow="0" yWindow="0" windowWidth="15360" windowHeight="763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AT8" i="4" s="1"/>
  <c r="S6" i="5"/>
  <c r="R6" i="5"/>
  <c r="AD10" i="4" s="1"/>
  <c r="Q6" i="5"/>
  <c r="P6" i="5"/>
  <c r="O6" i="5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M85" i="4"/>
  <c r="L85" i="4"/>
  <c r="K85" i="4"/>
  <c r="I85" i="4"/>
  <c r="H85" i="4"/>
  <c r="G85" i="4"/>
  <c r="E85" i="4"/>
  <c r="BB10" i="4"/>
  <c r="AT10" i="4"/>
  <c r="W10" i="4"/>
  <c r="P10" i="4"/>
  <c r="I10" i="4"/>
  <c r="BB8" i="4"/>
  <c r="AL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<sst xmlns="http://schemas.openxmlformats.org/spreadsheetml/2006/main" count="297" uniqueCount="117">
  <si>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</si>
  <si>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</si>
  <si>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</si>
  <si>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</si>
  <si>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</si>
  <si>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</si>
  <si>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</si>
  <si>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</si>
  <si>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</si>
  <si>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</si>
  <si>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</si>
  <si>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</si>
  <si>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</si>
  <si>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</si>
  <si>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</si>
  <si>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</si>
  <si>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</si>
  <si>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</si>
  <si>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</si>
  <si>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</si>
  <si>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</si>
  <si>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</si>
  <si>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</si>
  <si>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</si>
  <si>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</si>
  <si>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</si>
  <si>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</si>
  <si>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</si>
  <si>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</si>
  <si>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</si>
  <si>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</si>
  <si>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</si>
  <si>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</si>
  <si>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</si>
  <si>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</si>
  <si>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</si>
  <si>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</si>
  <si>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</si>
  <si>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</si>
  <si>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</si>
  <si>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</si>
  <si>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</si>
  <si>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</si>
  <si>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</si>
  <si>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</si>
  <si>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</si>
  <si>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</si>
  <si>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</si>
  <si>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</si>
  <si>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</si>
  <si>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</si>
  <si>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</si>
  <si>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</si>
  <si>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</si>
  <si>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</si>
  <si>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</si>
  <si>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</si>
  <si>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</si>
  <si>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</si>
  <si>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</si>
  <si>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</si>
  <si>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</si>
  <si>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</si>
  <si>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</si>
  <si>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</si>
  <si>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</si>
  <si>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</si>
  <si>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</si>
  <si>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</si>
  <si>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</si>
  <si>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</si>
  <si>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</si>
  <si>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</si>
  <si>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</si>
  <si>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</si>
  <si>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</si>
  <si>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</si>
  <si>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</si>
  <si>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</si>
  <si>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</si>
  <si>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</si>
  <si>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</si>
  <si>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</si>
  <si>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</si>
  <si>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</si>
  <si>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</si>
  <si>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</si>
  <si>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</si>
  <si>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</si>
  <si>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</si>
  <si>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</si>
  <si>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</si>
  <si>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</si>
  <si>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</si>
  <si>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</si>
  <si>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</si>
  <si>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新潟県　十日町市</t>
  </si>
  <si>
    <t>法適用</t>
  </si>
  <si>
    <t>下水道事業</t>
  </si>
  <si>
    <t>公共下水道</t>
  </si>
  <si>
    <t>Cc1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</si>
  <si>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</si>
  <si>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</si>
  <si>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</si>
  <si>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</si>
  <si>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</si>
  <si>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</si>
  <si>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</si>
  <si>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</si>
  <si>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</si>
  <si>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</si>
  <si>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</si>
  <si>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</si>
  <si>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</si>
  <si>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当市は山間部・過疎地域であるため、処理人口に比べ管渠の距離が長く、マンホールポンプが多くなっています。このため維持管理費が高く『⑥汚水処理原価』は全国平均と比べ高い水準にあります。
　人口減少の影響から『⑤経費回収率』は今後減少していくものと見込まれますが、施設の老朽化により更新費用が増加しており、維持管理費も増加しているため、経営は悪化していくものと想定されます。
　一方、企業債残高は減少傾向にあり、今後は企業債償還金も減少していくことが見込まれるため、支出が削減できるものと見込んでおります。</t>
    <phoneticPr fontId="4"/>
  </si>
  <si>
    <t>　下水道の整備はほぼ完了しておりますが、法定耐用年数を経過した管渠延長の割合を示す「②管渠老朽化率」は0％となっており、これは未だ更新需要を迎えていないことを示しています。したがって、今後は施設・管渠の更新が一斉に増加することが想定されることから、計画的な更新を行っていく必要があります。</t>
    <phoneticPr fontId="4"/>
  </si>
  <si>
    <t>　維持管理費が高いことにより『⑥汚水処理原価』が全国平均を上回っていることから、維持管理費の削減が必要となります。
　現在取り組んでいる施設の長寿命化により、長期的な維持管理費の削減を目指す他、施設の統廃合等も検討し、経費の全体的な削減を行います。
　また、令和２年度より下水道事業を法適化したことから、経営の見える化を行い経営状況を把握した上で、投資の効率化・料金の改定等を検討し、経営の安定を図っていきます。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</si>
</sst>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0.08</c:v>
                </c:pt>
                <c:pt idx="4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09-41C6-9175-1844FA84D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0.15</c:v>
                </c:pt>
                <c:pt idx="4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09-41C6-9175-1844FA84D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28.39</c:v>
                </c:pt>
                <c:pt idx="4">
                  <c:v>27.89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CB-4DCD-AE20-2ABA8721F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56.72</c:v>
                </c:pt>
                <c:pt idx="4">
                  <c:v>56.43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CB-4DCD-AE20-2ABA8721F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97.44</c:v>
                </c:pt>
                <c:pt idx="4">
                  <c:v>97.72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4E-4DBE-B799-A21130640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90.72</c:v>
                </c:pt>
                <c:pt idx="4">
                  <c:v>91.07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4E-4DBE-B799-A21130640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114.26</c:v>
                </c:pt>
                <c:pt idx="4">
                  <c:v>117.15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DE-4514-BB19-439DAB68A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106.5</c:v>
                </c:pt>
                <c:pt idx="4">
                  <c:v>106.22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DE-4514-BB19-439DAB68A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4.87</c:v>
                </c:pt>
                <c:pt idx="4">
                  <c:v>9.32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48-45E4-8DEF-B814383DA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20.78</c:v>
                </c:pt>
                <c:pt idx="4">
                  <c:v>23.54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48-45E4-8DEF-B814383DA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37-4E74-B3DA-A2D9A3FD3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1.34</c:v>
                </c:pt>
                <c:pt idx="4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37-4E74-B3DA-A2D9A3FD3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92-4BF9-84EC-33007650E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18.36</c:v>
                </c:pt>
                <c:pt idx="4">
                  <c:v>18.010000000000002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92-4BF9-84EC-33007650E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43.62</c:v>
                </c:pt>
                <c:pt idx="4">
                  <c:v>52.56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E9-4CD1-8CEF-55E0DAA18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55.6</c:v>
                </c:pt>
                <c:pt idx="4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E9-4CD1-8CEF-55E0DAA18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1273.8900000000001</c:v>
                </c:pt>
                <c:pt idx="4">
                  <c:v>1217.03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87-4453-B5E5-A85BC0449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789.08</c:v>
                </c:pt>
                <c:pt idx="4">
                  <c:v>747.84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87-4453-B5E5-A85BC0449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86.41</c:v>
                </c:pt>
                <c:pt idx="4">
                  <c:v>80.23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A9-4D73-A292-89DB6F4DE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88.25</c:v>
                </c:pt>
                <c:pt idx="4">
                  <c:v>90.17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A9-4D73-A292-89DB6F4DE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196.2</c:v>
                </c:pt>
                <c:pt idx="4">
                  <c:v>211.69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98-447D-A639-A8A916F9E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176.37</c:v>
                </c:pt>
                <c:pt idx="4">
                  <c:v>173.17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98-447D-A639-A8A916F9E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【669.11】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70" zoomScaleNormal="70" workbookViewId="0">
      <selection activeCell="CG72" sqref="CG7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1:78" ht="9.75" customHeight="1" x14ac:dyDescent="0.15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78" ht="9.75" customHeight="1" x14ac:dyDescent="0.15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1" t="str">
        <f>データ!H6</f>
        <v>新潟県　十日町市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0" t="s">
        <v>1</v>
      </c>
      <c r="C7" s="60"/>
      <c r="D7" s="60"/>
      <c r="E7" s="60"/>
      <c r="F7" s="60"/>
      <c r="G7" s="60"/>
      <c r="H7" s="60"/>
      <c r="I7" s="60" t="s">
        <v>2</v>
      </c>
      <c r="J7" s="60"/>
      <c r="K7" s="60"/>
      <c r="L7" s="60"/>
      <c r="M7" s="60"/>
      <c r="N7" s="60"/>
      <c r="O7" s="60"/>
      <c r="P7" s="60" t="s">
        <v>3</v>
      </c>
      <c r="Q7" s="60"/>
      <c r="R7" s="60"/>
      <c r="S7" s="60"/>
      <c r="T7" s="60"/>
      <c r="U7" s="60"/>
      <c r="V7" s="60"/>
      <c r="W7" s="60" t="s">
        <v>4</v>
      </c>
      <c r="X7" s="60"/>
      <c r="Y7" s="60"/>
      <c r="Z7" s="60"/>
      <c r="AA7" s="60"/>
      <c r="AB7" s="60"/>
      <c r="AC7" s="60"/>
      <c r="AD7" s="60" t="s">
        <v>5</v>
      </c>
      <c r="AE7" s="60"/>
      <c r="AF7" s="60"/>
      <c r="AG7" s="60"/>
      <c r="AH7" s="60"/>
      <c r="AI7" s="60"/>
      <c r="AJ7" s="60"/>
      <c r="AK7" s="3"/>
      <c r="AL7" s="60" t="s">
        <v>6</v>
      </c>
      <c r="AM7" s="60"/>
      <c r="AN7" s="60"/>
      <c r="AO7" s="60"/>
      <c r="AP7" s="60"/>
      <c r="AQ7" s="60"/>
      <c r="AR7" s="60"/>
      <c r="AS7" s="60"/>
      <c r="AT7" s="60" t="s">
        <v>7</v>
      </c>
      <c r="AU7" s="60"/>
      <c r="AV7" s="60"/>
      <c r="AW7" s="60"/>
      <c r="AX7" s="60"/>
      <c r="AY7" s="60"/>
      <c r="AZ7" s="60"/>
      <c r="BA7" s="60"/>
      <c r="BB7" s="60" t="s">
        <v>8</v>
      </c>
      <c r="BC7" s="60"/>
      <c r="BD7" s="60"/>
      <c r="BE7" s="60"/>
      <c r="BF7" s="60"/>
      <c r="BG7" s="60"/>
      <c r="BH7" s="60"/>
      <c r="BI7" s="60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データ!I6</f>
        <v>法適用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公共下水道</v>
      </c>
      <c r="Q8" s="66"/>
      <c r="R8" s="66"/>
      <c r="S8" s="66"/>
      <c r="T8" s="66"/>
      <c r="U8" s="66"/>
      <c r="V8" s="66"/>
      <c r="W8" s="66" t="str">
        <f>データ!L6</f>
        <v>Cc1</v>
      </c>
      <c r="X8" s="66"/>
      <c r="Y8" s="66"/>
      <c r="Z8" s="66"/>
      <c r="AA8" s="66"/>
      <c r="AB8" s="66"/>
      <c r="AC8" s="66"/>
      <c r="AD8" s="67" t="str">
        <f>データ!$M$6</f>
        <v>非設置</v>
      </c>
      <c r="AE8" s="67"/>
      <c r="AF8" s="67"/>
      <c r="AG8" s="67"/>
      <c r="AH8" s="67"/>
      <c r="AI8" s="67"/>
      <c r="AJ8" s="67"/>
      <c r="AK8" s="3"/>
      <c r="AL8" s="55">
        <f>データ!S6</f>
        <v>50164</v>
      </c>
      <c r="AM8" s="55"/>
      <c r="AN8" s="55"/>
      <c r="AO8" s="55"/>
      <c r="AP8" s="55"/>
      <c r="AQ8" s="55"/>
      <c r="AR8" s="55"/>
      <c r="AS8" s="55"/>
      <c r="AT8" s="54">
        <f>データ!T6</f>
        <v>590.39</v>
      </c>
      <c r="AU8" s="54"/>
      <c r="AV8" s="54"/>
      <c r="AW8" s="54"/>
      <c r="AX8" s="54"/>
      <c r="AY8" s="54"/>
      <c r="AZ8" s="54"/>
      <c r="BA8" s="54"/>
      <c r="BB8" s="54">
        <f>データ!U6</f>
        <v>84.97</v>
      </c>
      <c r="BC8" s="54"/>
      <c r="BD8" s="54"/>
      <c r="BE8" s="54"/>
      <c r="BF8" s="54"/>
      <c r="BG8" s="54"/>
      <c r="BH8" s="54"/>
      <c r="BI8" s="54"/>
      <c r="BJ8" s="3"/>
      <c r="BK8" s="3"/>
      <c r="BL8" s="68" t="s">
        <v>10</v>
      </c>
      <c r="BM8" s="69"/>
      <c r="BN8" s="58" t="s">
        <v>11</v>
      </c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9"/>
    </row>
    <row r="9" spans="1:78" ht="18.75" customHeight="1" x14ac:dyDescent="0.15">
      <c r="A9" s="2"/>
      <c r="B9" s="60" t="s">
        <v>12</v>
      </c>
      <c r="C9" s="60"/>
      <c r="D9" s="60"/>
      <c r="E9" s="60"/>
      <c r="F9" s="60"/>
      <c r="G9" s="60"/>
      <c r="H9" s="60"/>
      <c r="I9" s="60" t="s">
        <v>13</v>
      </c>
      <c r="J9" s="60"/>
      <c r="K9" s="60"/>
      <c r="L9" s="60"/>
      <c r="M9" s="60"/>
      <c r="N9" s="60"/>
      <c r="O9" s="60"/>
      <c r="P9" s="60" t="s">
        <v>14</v>
      </c>
      <c r="Q9" s="60"/>
      <c r="R9" s="60"/>
      <c r="S9" s="60"/>
      <c r="T9" s="60"/>
      <c r="U9" s="60"/>
      <c r="V9" s="60"/>
      <c r="W9" s="60" t="s">
        <v>15</v>
      </c>
      <c r="X9" s="60"/>
      <c r="Y9" s="60"/>
      <c r="Z9" s="60"/>
      <c r="AA9" s="60"/>
      <c r="AB9" s="60"/>
      <c r="AC9" s="60"/>
      <c r="AD9" s="60" t="s">
        <v>16</v>
      </c>
      <c r="AE9" s="60"/>
      <c r="AF9" s="60"/>
      <c r="AG9" s="60"/>
      <c r="AH9" s="60"/>
      <c r="AI9" s="60"/>
      <c r="AJ9" s="60"/>
      <c r="AK9" s="3"/>
      <c r="AL9" s="60" t="s">
        <v>17</v>
      </c>
      <c r="AM9" s="60"/>
      <c r="AN9" s="60"/>
      <c r="AO9" s="60"/>
      <c r="AP9" s="60"/>
      <c r="AQ9" s="60"/>
      <c r="AR9" s="60"/>
      <c r="AS9" s="60"/>
      <c r="AT9" s="60" t="s">
        <v>18</v>
      </c>
      <c r="AU9" s="60"/>
      <c r="AV9" s="60"/>
      <c r="AW9" s="60"/>
      <c r="AX9" s="60"/>
      <c r="AY9" s="60"/>
      <c r="AZ9" s="60"/>
      <c r="BA9" s="60"/>
      <c r="BB9" s="60" t="s">
        <v>19</v>
      </c>
      <c r="BC9" s="60"/>
      <c r="BD9" s="60"/>
      <c r="BE9" s="60"/>
      <c r="BF9" s="60"/>
      <c r="BG9" s="60"/>
      <c r="BH9" s="60"/>
      <c r="BI9" s="60"/>
      <c r="BJ9" s="3"/>
      <c r="BK9" s="3"/>
      <c r="BL9" s="61" t="s">
        <v>20</v>
      </c>
      <c r="BM9" s="62"/>
      <c r="BN9" s="52" t="s">
        <v>21</v>
      </c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3"/>
    </row>
    <row r="10" spans="1:78" ht="18.75" customHeight="1" x14ac:dyDescent="0.15">
      <c r="A10" s="2"/>
      <c r="B10" s="54" t="str">
        <f>データ!N6</f>
        <v>-</v>
      </c>
      <c r="C10" s="54"/>
      <c r="D10" s="54"/>
      <c r="E10" s="54"/>
      <c r="F10" s="54"/>
      <c r="G10" s="54"/>
      <c r="H10" s="54"/>
      <c r="I10" s="54">
        <f>データ!O6</f>
        <v>62.26</v>
      </c>
      <c r="J10" s="54"/>
      <c r="K10" s="54"/>
      <c r="L10" s="54"/>
      <c r="M10" s="54"/>
      <c r="N10" s="54"/>
      <c r="O10" s="54"/>
      <c r="P10" s="54">
        <f>データ!P6</f>
        <v>39.75</v>
      </c>
      <c r="Q10" s="54"/>
      <c r="R10" s="54"/>
      <c r="S10" s="54"/>
      <c r="T10" s="54"/>
      <c r="U10" s="54"/>
      <c r="V10" s="54"/>
      <c r="W10" s="54">
        <f>データ!Q6</f>
        <v>86</v>
      </c>
      <c r="X10" s="54"/>
      <c r="Y10" s="54"/>
      <c r="Z10" s="54"/>
      <c r="AA10" s="54"/>
      <c r="AB10" s="54"/>
      <c r="AC10" s="54"/>
      <c r="AD10" s="55">
        <f>データ!R6</f>
        <v>3355</v>
      </c>
      <c r="AE10" s="55"/>
      <c r="AF10" s="55"/>
      <c r="AG10" s="55"/>
      <c r="AH10" s="55"/>
      <c r="AI10" s="55"/>
      <c r="AJ10" s="55"/>
      <c r="AK10" s="2"/>
      <c r="AL10" s="55">
        <f>データ!V6</f>
        <v>19775</v>
      </c>
      <c r="AM10" s="55"/>
      <c r="AN10" s="55"/>
      <c r="AO10" s="55"/>
      <c r="AP10" s="55"/>
      <c r="AQ10" s="55"/>
      <c r="AR10" s="55"/>
      <c r="AS10" s="55"/>
      <c r="AT10" s="54">
        <f>データ!W6</f>
        <v>6.19</v>
      </c>
      <c r="AU10" s="54"/>
      <c r="AV10" s="54"/>
      <c r="AW10" s="54"/>
      <c r="AX10" s="54"/>
      <c r="AY10" s="54"/>
      <c r="AZ10" s="54"/>
      <c r="BA10" s="54"/>
      <c r="BB10" s="54">
        <f>データ!X6</f>
        <v>3194.67</v>
      </c>
      <c r="BC10" s="54"/>
      <c r="BD10" s="54"/>
      <c r="BE10" s="54"/>
      <c r="BF10" s="54"/>
      <c r="BG10" s="54"/>
      <c r="BH10" s="54"/>
      <c r="BI10" s="54"/>
      <c r="BJ10" s="2"/>
      <c r="BK10" s="2"/>
      <c r="BL10" s="56" t="s">
        <v>22</v>
      </c>
      <c r="BM10" s="57"/>
      <c r="BN10" s="45" t="s">
        <v>23</v>
      </c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7" t="s">
        <v>24</v>
      </c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13.5" customHeight="1" x14ac:dyDescent="0.15">
      <c r="A14" s="2"/>
      <c r="B14" s="49" t="s">
        <v>25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114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115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116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【107.02】</v>
      </c>
      <c r="F85" s="12" t="str">
        <f>データ!AT6</f>
        <v>【3.09】</v>
      </c>
      <c r="G85" s="12" t="str">
        <f>データ!BE6</f>
        <v>【71.39】</v>
      </c>
      <c r="H85" s="12" t="str">
        <f>データ!BP6</f>
        <v>【669.11】</v>
      </c>
      <c r="I85" s="12" t="str">
        <f>データ!CA6</f>
        <v>【99.73】</v>
      </c>
      <c r="J85" s="12" t="str">
        <f>データ!CL6</f>
        <v>【134.98】</v>
      </c>
      <c r="K85" s="12" t="str">
        <f>データ!CW6</f>
        <v>【59.99】</v>
      </c>
      <c r="L85" s="12" t="str">
        <f>データ!DH6</f>
        <v>【95.72】</v>
      </c>
      <c r="M85" s="12" t="str">
        <f>データ!DS6</f>
        <v>【38.17】</v>
      </c>
      <c r="N85" s="12" t="str">
        <f>データ!ED6</f>
        <v>【6.54】</v>
      </c>
      <c r="O85" s="12" t="str">
        <f>データ!EO6</f>
        <v>【0.24】</v>
      </c>
    </row>
  </sheetData>
  <sheetProtection algorithmName="SHA-512" hashValue="vZ3T3o/sB2vwh1gWRPZ7E6KkZFN0IoF/jjXEwW3UxZJma1VkyvhNylbHmRMcdLy6T/5QDFmzUW4khwlYzuB29Q==" saltValue="O1hgChjcZ0PEZSxjLeTePA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152102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新潟県　十日町市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Cc1</v>
      </c>
      <c r="M6" s="19" t="str">
        <f t="shared" si="3"/>
        <v>非設置</v>
      </c>
      <c r="N6" s="20" t="str">
        <f t="shared" si="3"/>
        <v>-</v>
      </c>
      <c r="O6" s="20">
        <f t="shared" si="3"/>
        <v>62.26</v>
      </c>
      <c r="P6" s="20">
        <f t="shared" si="3"/>
        <v>39.75</v>
      </c>
      <c r="Q6" s="20">
        <f t="shared" si="3"/>
        <v>86</v>
      </c>
      <c r="R6" s="20">
        <f t="shared" si="3"/>
        <v>3355</v>
      </c>
      <c r="S6" s="20">
        <f t="shared" si="3"/>
        <v>50164</v>
      </c>
      <c r="T6" s="20">
        <f t="shared" si="3"/>
        <v>590.39</v>
      </c>
      <c r="U6" s="20">
        <f t="shared" si="3"/>
        <v>84.97</v>
      </c>
      <c r="V6" s="20">
        <f t="shared" si="3"/>
        <v>19775</v>
      </c>
      <c r="W6" s="20">
        <f t="shared" si="3"/>
        <v>6.19</v>
      </c>
      <c r="X6" s="20">
        <f t="shared" si="3"/>
        <v>3194.67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>
        <f t="shared" si="4"/>
        <v>114.26</v>
      </c>
      <c r="AC6" s="21">
        <f t="shared" si="4"/>
        <v>117.15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>
        <f t="shared" si="4"/>
        <v>106.5</v>
      </c>
      <c r="AH6" s="21">
        <f t="shared" si="4"/>
        <v>106.22</v>
      </c>
      <c r="AI6" s="20" t="str">
        <f>IF(AI7="","",IF(AI7="-","【-】","【"&amp;SUBSTITUTE(TEXT(AI7,"#,##0.00"),"-","△")&amp;"】"))</f>
        <v>【107.02】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>
        <f t="shared" si="5"/>
        <v>18.36</v>
      </c>
      <c r="AS6" s="21">
        <f t="shared" si="5"/>
        <v>18.010000000000002</v>
      </c>
      <c r="AT6" s="20" t="str">
        <f>IF(AT7="","",IF(AT7="-","【-】","【"&amp;SUBSTITUTE(TEXT(AT7,"#,##0.00"),"-","△")&amp;"】"))</f>
        <v>【3.09】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>
        <f t="shared" si="6"/>
        <v>43.62</v>
      </c>
      <c r="AY6" s="21">
        <f t="shared" si="6"/>
        <v>52.56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>
        <f t="shared" si="6"/>
        <v>55.6</v>
      </c>
      <c r="BD6" s="21">
        <f t="shared" si="6"/>
        <v>59.4</v>
      </c>
      <c r="BE6" s="20" t="str">
        <f>IF(BE7="","",IF(BE7="-","【-】","【"&amp;SUBSTITUTE(TEXT(BE7,"#,##0.00"),"-","△")&amp;"】"))</f>
        <v>【71.39】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1">
        <f t="shared" si="7"/>
        <v>1273.8900000000001</v>
      </c>
      <c r="BJ6" s="21">
        <f t="shared" si="7"/>
        <v>1217.03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>
        <f t="shared" si="7"/>
        <v>789.08</v>
      </c>
      <c r="BO6" s="21">
        <f t="shared" si="7"/>
        <v>747.84</v>
      </c>
      <c r="BP6" s="20" t="str">
        <f>IF(BP7="","",IF(BP7="-","【-】","【"&amp;SUBSTITUTE(TEXT(BP7,"#,##0.00"),"-","△")&amp;"】"))</f>
        <v>【669.11】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>
        <f t="shared" si="8"/>
        <v>86.41</v>
      </c>
      <c r="BU6" s="21">
        <f t="shared" si="8"/>
        <v>80.23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>
        <f t="shared" si="8"/>
        <v>88.25</v>
      </c>
      <c r="BZ6" s="21">
        <f t="shared" si="8"/>
        <v>90.17</v>
      </c>
      <c r="CA6" s="20" t="str">
        <f>IF(CA7="","",IF(CA7="-","【-】","【"&amp;SUBSTITUTE(TEXT(CA7,"#,##0.00"),"-","△")&amp;"】"))</f>
        <v>【99.73】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>
        <f t="shared" si="9"/>
        <v>196.2</v>
      </c>
      <c r="CF6" s="21">
        <f t="shared" si="9"/>
        <v>211.69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>
        <f t="shared" si="9"/>
        <v>176.37</v>
      </c>
      <c r="CK6" s="21">
        <f t="shared" si="9"/>
        <v>173.17</v>
      </c>
      <c r="CL6" s="20" t="str">
        <f>IF(CL7="","",IF(CL7="-","【-】","【"&amp;SUBSTITUTE(TEXT(CL7,"#,##0.00"),"-","△")&amp;"】"))</f>
        <v>【134.98】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>
        <f t="shared" si="10"/>
        <v>28.39</v>
      </c>
      <c r="CQ6" s="21">
        <f t="shared" si="10"/>
        <v>27.89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>
        <f t="shared" si="10"/>
        <v>56.72</v>
      </c>
      <c r="CV6" s="21">
        <f t="shared" si="10"/>
        <v>56.43</v>
      </c>
      <c r="CW6" s="20" t="str">
        <f>IF(CW7="","",IF(CW7="-","【-】","【"&amp;SUBSTITUTE(TEXT(CW7,"#,##0.00"),"-","△")&amp;"】"))</f>
        <v>【59.99】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>
        <f t="shared" si="11"/>
        <v>97.44</v>
      </c>
      <c r="DB6" s="21">
        <f t="shared" si="11"/>
        <v>97.72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>
        <f t="shared" si="11"/>
        <v>90.72</v>
      </c>
      <c r="DG6" s="21">
        <f t="shared" si="11"/>
        <v>91.07</v>
      </c>
      <c r="DH6" s="20" t="str">
        <f>IF(DH7="","",IF(DH7="-","【-】","【"&amp;SUBSTITUTE(TEXT(DH7,"#,##0.00"),"-","△")&amp;"】"))</f>
        <v>【95.72】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>
        <f t="shared" si="12"/>
        <v>4.87</v>
      </c>
      <c r="DM6" s="21">
        <f t="shared" si="12"/>
        <v>9.32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>
        <f t="shared" si="12"/>
        <v>20.78</v>
      </c>
      <c r="DR6" s="21">
        <f t="shared" si="12"/>
        <v>23.54</v>
      </c>
      <c r="DS6" s="20" t="str">
        <f>IF(DS7="","",IF(DS7="-","【-】","【"&amp;SUBSTITUTE(TEXT(DS7,"#,##0.00"),"-","△")&amp;"】"))</f>
        <v>【38.17】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1">
        <f t="shared" si="13"/>
        <v>1.34</v>
      </c>
      <c r="EC6" s="21">
        <f t="shared" si="13"/>
        <v>1.5</v>
      </c>
      <c r="ED6" s="20" t="str">
        <f>IF(ED7="","",IF(ED7="-","【-】","【"&amp;SUBSTITUTE(TEXT(ED7,"#,##0.00"),"-","△")&amp;"】"))</f>
        <v>【6.54】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>
        <f t="shared" si="14"/>
        <v>0.08</v>
      </c>
      <c r="EI6" s="21">
        <f t="shared" si="14"/>
        <v>0.04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>
        <f t="shared" si="14"/>
        <v>0.15</v>
      </c>
      <c r="EN6" s="21">
        <f t="shared" si="14"/>
        <v>0.15</v>
      </c>
      <c r="EO6" s="20" t="str">
        <f>IF(EO7="","",IF(EO7="-","【-】","【"&amp;SUBSTITUTE(TEXT(EO7,"#,##0.00"),"-","△")&amp;"】"))</f>
        <v>【0.24】</v>
      </c>
    </row>
    <row r="7" spans="1:148" s="22" customFormat="1" x14ac:dyDescent="0.15">
      <c r="A7" s="14"/>
      <c r="B7" s="23">
        <v>2021</v>
      </c>
      <c r="C7" s="23">
        <v>152102</v>
      </c>
      <c r="D7" s="23">
        <v>46</v>
      </c>
      <c r="E7" s="23">
        <v>17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62.26</v>
      </c>
      <c r="P7" s="24">
        <v>39.75</v>
      </c>
      <c r="Q7" s="24">
        <v>86</v>
      </c>
      <c r="R7" s="24">
        <v>3355</v>
      </c>
      <c r="S7" s="24">
        <v>50164</v>
      </c>
      <c r="T7" s="24">
        <v>590.39</v>
      </c>
      <c r="U7" s="24">
        <v>84.97</v>
      </c>
      <c r="V7" s="24">
        <v>19775</v>
      </c>
      <c r="W7" s="24">
        <v>6.19</v>
      </c>
      <c r="X7" s="24">
        <v>3194.67</v>
      </c>
      <c r="Y7" s="24" t="s">
        <v>102</v>
      </c>
      <c r="Z7" s="24" t="s">
        <v>102</v>
      </c>
      <c r="AA7" s="24" t="s">
        <v>102</v>
      </c>
      <c r="AB7" s="24">
        <v>114.26</v>
      </c>
      <c r="AC7" s="24">
        <v>117.15</v>
      </c>
      <c r="AD7" s="24" t="s">
        <v>102</v>
      </c>
      <c r="AE7" s="24" t="s">
        <v>102</v>
      </c>
      <c r="AF7" s="24" t="s">
        <v>102</v>
      </c>
      <c r="AG7" s="24">
        <v>106.5</v>
      </c>
      <c r="AH7" s="24">
        <v>106.22</v>
      </c>
      <c r="AI7" s="24">
        <v>107.02</v>
      </c>
      <c r="AJ7" s="24" t="s">
        <v>102</v>
      </c>
      <c r="AK7" s="24" t="s">
        <v>102</v>
      </c>
      <c r="AL7" s="24" t="s">
        <v>102</v>
      </c>
      <c r="AM7" s="24">
        <v>0</v>
      </c>
      <c r="AN7" s="24">
        <v>0</v>
      </c>
      <c r="AO7" s="24" t="s">
        <v>102</v>
      </c>
      <c r="AP7" s="24" t="s">
        <v>102</v>
      </c>
      <c r="AQ7" s="24" t="s">
        <v>102</v>
      </c>
      <c r="AR7" s="24">
        <v>18.36</v>
      </c>
      <c r="AS7" s="24">
        <v>18.010000000000002</v>
      </c>
      <c r="AT7" s="24">
        <v>3.09</v>
      </c>
      <c r="AU7" s="24" t="s">
        <v>102</v>
      </c>
      <c r="AV7" s="24" t="s">
        <v>102</v>
      </c>
      <c r="AW7" s="24" t="s">
        <v>102</v>
      </c>
      <c r="AX7" s="24">
        <v>43.62</v>
      </c>
      <c r="AY7" s="24">
        <v>52.56</v>
      </c>
      <c r="AZ7" s="24" t="s">
        <v>102</v>
      </c>
      <c r="BA7" s="24" t="s">
        <v>102</v>
      </c>
      <c r="BB7" s="24" t="s">
        <v>102</v>
      </c>
      <c r="BC7" s="24">
        <v>55.6</v>
      </c>
      <c r="BD7" s="24">
        <v>59.4</v>
      </c>
      <c r="BE7" s="24">
        <v>71.39</v>
      </c>
      <c r="BF7" s="24" t="s">
        <v>102</v>
      </c>
      <c r="BG7" s="24" t="s">
        <v>102</v>
      </c>
      <c r="BH7" s="24" t="s">
        <v>102</v>
      </c>
      <c r="BI7" s="24">
        <v>1273.8900000000001</v>
      </c>
      <c r="BJ7" s="24">
        <v>1217.03</v>
      </c>
      <c r="BK7" s="24" t="s">
        <v>102</v>
      </c>
      <c r="BL7" s="24" t="s">
        <v>102</v>
      </c>
      <c r="BM7" s="24" t="s">
        <v>102</v>
      </c>
      <c r="BN7" s="24">
        <v>789.08</v>
      </c>
      <c r="BO7" s="24">
        <v>747.84</v>
      </c>
      <c r="BP7" s="24">
        <v>669.11</v>
      </c>
      <c r="BQ7" s="24" t="s">
        <v>102</v>
      </c>
      <c r="BR7" s="24" t="s">
        <v>102</v>
      </c>
      <c r="BS7" s="24" t="s">
        <v>102</v>
      </c>
      <c r="BT7" s="24">
        <v>86.41</v>
      </c>
      <c r="BU7" s="24">
        <v>80.23</v>
      </c>
      <c r="BV7" s="24" t="s">
        <v>102</v>
      </c>
      <c r="BW7" s="24" t="s">
        <v>102</v>
      </c>
      <c r="BX7" s="24" t="s">
        <v>102</v>
      </c>
      <c r="BY7" s="24">
        <v>88.25</v>
      </c>
      <c r="BZ7" s="24">
        <v>90.17</v>
      </c>
      <c r="CA7" s="24">
        <v>99.73</v>
      </c>
      <c r="CB7" s="24" t="s">
        <v>102</v>
      </c>
      <c r="CC7" s="24" t="s">
        <v>102</v>
      </c>
      <c r="CD7" s="24" t="s">
        <v>102</v>
      </c>
      <c r="CE7" s="24">
        <v>196.2</v>
      </c>
      <c r="CF7" s="24">
        <v>211.69</v>
      </c>
      <c r="CG7" s="24" t="s">
        <v>102</v>
      </c>
      <c r="CH7" s="24" t="s">
        <v>102</v>
      </c>
      <c r="CI7" s="24" t="s">
        <v>102</v>
      </c>
      <c r="CJ7" s="24">
        <v>176.37</v>
      </c>
      <c r="CK7" s="24">
        <v>173.17</v>
      </c>
      <c r="CL7" s="24">
        <v>134.97999999999999</v>
      </c>
      <c r="CM7" s="24" t="s">
        <v>102</v>
      </c>
      <c r="CN7" s="24" t="s">
        <v>102</v>
      </c>
      <c r="CO7" s="24" t="s">
        <v>102</v>
      </c>
      <c r="CP7" s="24">
        <v>28.39</v>
      </c>
      <c r="CQ7" s="24">
        <v>27.89</v>
      </c>
      <c r="CR7" s="24" t="s">
        <v>102</v>
      </c>
      <c r="CS7" s="24" t="s">
        <v>102</v>
      </c>
      <c r="CT7" s="24" t="s">
        <v>102</v>
      </c>
      <c r="CU7" s="24">
        <v>56.72</v>
      </c>
      <c r="CV7" s="24">
        <v>56.43</v>
      </c>
      <c r="CW7" s="24">
        <v>59.99</v>
      </c>
      <c r="CX7" s="24" t="s">
        <v>102</v>
      </c>
      <c r="CY7" s="24" t="s">
        <v>102</v>
      </c>
      <c r="CZ7" s="24" t="s">
        <v>102</v>
      </c>
      <c r="DA7" s="24">
        <v>97.44</v>
      </c>
      <c r="DB7" s="24">
        <v>97.72</v>
      </c>
      <c r="DC7" s="24" t="s">
        <v>102</v>
      </c>
      <c r="DD7" s="24" t="s">
        <v>102</v>
      </c>
      <c r="DE7" s="24" t="s">
        <v>102</v>
      </c>
      <c r="DF7" s="24">
        <v>90.72</v>
      </c>
      <c r="DG7" s="24">
        <v>91.07</v>
      </c>
      <c r="DH7" s="24">
        <v>95.72</v>
      </c>
      <c r="DI7" s="24" t="s">
        <v>102</v>
      </c>
      <c r="DJ7" s="24" t="s">
        <v>102</v>
      </c>
      <c r="DK7" s="24" t="s">
        <v>102</v>
      </c>
      <c r="DL7" s="24">
        <v>4.87</v>
      </c>
      <c r="DM7" s="24">
        <v>9.32</v>
      </c>
      <c r="DN7" s="24" t="s">
        <v>102</v>
      </c>
      <c r="DO7" s="24" t="s">
        <v>102</v>
      </c>
      <c r="DP7" s="24" t="s">
        <v>102</v>
      </c>
      <c r="DQ7" s="24">
        <v>20.78</v>
      </c>
      <c r="DR7" s="24">
        <v>23.54</v>
      </c>
      <c r="DS7" s="24">
        <v>38.17</v>
      </c>
      <c r="DT7" s="24" t="s">
        <v>102</v>
      </c>
      <c r="DU7" s="24" t="s">
        <v>102</v>
      </c>
      <c r="DV7" s="24" t="s">
        <v>102</v>
      </c>
      <c r="DW7" s="24">
        <v>0</v>
      </c>
      <c r="DX7" s="24">
        <v>0</v>
      </c>
      <c r="DY7" s="24" t="s">
        <v>102</v>
      </c>
      <c r="DZ7" s="24" t="s">
        <v>102</v>
      </c>
      <c r="EA7" s="24" t="s">
        <v>102</v>
      </c>
      <c r="EB7" s="24">
        <v>1.34</v>
      </c>
      <c r="EC7" s="24">
        <v>1.5</v>
      </c>
      <c r="ED7" s="24">
        <v>6.54</v>
      </c>
      <c r="EE7" s="24" t="s">
        <v>102</v>
      </c>
      <c r="EF7" s="24" t="s">
        <v>102</v>
      </c>
      <c r="EG7" s="24" t="s">
        <v>102</v>
      </c>
      <c r="EH7" s="24">
        <v>0.08</v>
      </c>
      <c r="EI7" s="24">
        <v>0.04</v>
      </c>
      <c r="EJ7" s="24" t="s">
        <v>102</v>
      </c>
      <c r="EK7" s="24" t="s">
        <v>102</v>
      </c>
      <c r="EL7" s="24" t="s">
        <v>102</v>
      </c>
      <c r="EM7" s="24">
        <v>0.15</v>
      </c>
      <c r="EN7" s="24">
        <v>0.15</v>
      </c>
      <c r="EO7" s="24">
        <v>0.24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112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2023-01-12T23:29:45Z</dcterms:created>
  <dcterms:modified xsi:type="dcterms:W3CDTF">2023-01-18T23:40:27Z</dcterms:modified>
  <cp:category/>
</cp:coreProperties>
</file>