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92.18.5\t_data\R06\18上下水道局\02経営係\007_経営比較分析\⑥HP公表用エクセル\"/>
    </mc:Choice>
  </mc:AlternateContent>
  <xr:revisionPtr revIDLastSave="0" documentId="13_ncr:1_{9DBCB50E-D01E-4F29-BCBB-0E8E81DFA4B8}" xr6:coauthVersionLast="36" xr6:coauthVersionMax="36" xr10:uidLastSave="{00000000-0000-0000-0000-000000000000}"/>
  <workbookProtection workbookAlgorithmName="SHA-512" workbookHashValue="0Tnm1paNn0FnF4sBvFHmADcndM4kF+VsHJsZuaH6mwEmjXTfwAVPtpIJTcL0p8dOKe7mJvMio6+3Aj7O8w1Rrw==" workbookSaltValue="uWAyJaj8PQPPg2Z4ABjZGw==" workbookSpinCount="100000" lockStructure="1"/>
  <bookViews>
    <workbookView xWindow="0" yWindow="0" windowWidth="23040" windowHeight="921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<sst xmlns="http://schemas.openxmlformats.org/spreadsheetml/2006/main" count="228" uniqueCount="115">
  <si>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</si>
  <si>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</si>
  <si>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</si>
  <si>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</si>
  <si>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</si>
  <si>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</si>
  <si>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</si>
  <si>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</si>
  <si>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</si>
  <si>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</si>
  <si>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</si>
  <si>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</si>
  <si>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</si>
  <si>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</si>
  <si>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</si>
  <si>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</si>
  <si>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</si>
  <si>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</si>
  <si>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</si>
  <si>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</si>
  <si>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</si>
  <si>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</si>
  <si>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</si>
  <si>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</si>
  <si>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</si>
  <si>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</si>
  <si>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</si>
  <si>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</si>
  <si>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</si>
  <si>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</si>
  <si>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</si>
  <si>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</si>
  <si>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</si>
  <si>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</si>
  <si>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</si>
  <si>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</si>
  <si>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</si>
  <si>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</si>
  <si>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</si>
  <si>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</si>
  <si>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</si>
  <si>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</si>
  <si>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</si>
  <si>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</si>
  <si>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</si>
  <si>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</si>
  <si>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</si>
  <si>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</si>
  <si>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</si>
  <si>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</si>
  <si>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</si>
  <si>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</si>
  <si>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</si>
  <si>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</si>
  <si>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</si>
  <si>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</si>
  <si>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</si>
  <si>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</si>
  <si>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</si>
  <si>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</si>
  <si>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</si>
  <si>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</si>
  <si>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</si>
  <si>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</si>
  <si>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</si>
  <si>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</si>
  <si>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</si>
  <si>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</si>
  <si>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</si>
  <si>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</si>
  <si>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</si>
  <si>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</si>
  <si>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</si>
  <si>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</si>
  <si>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</si>
  <si>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</si>
  <si>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</si>
  <si>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</si>
  <si>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</si>
  <si>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</si>
  <si>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</si>
  <si>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</si>
  <si>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</si>
  <si>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</si>
  <si>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</si>
  <si>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</si>
  <si>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</si>
  <si>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</si>
  <si>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</si>
  <si>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</si>
  <si>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</si>
  <si>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</si>
  <si>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</si>
  <si>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十日町市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</si>
  <si>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</si>
  <si>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</si>
  <si>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</si>
  <si>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</si>
  <si>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</si>
  <si>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</si>
  <si>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</si>
  <si>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</si>
  <si>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</si>
  <si>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</si>
  <si>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</si>
  <si>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</si>
  <si>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</si>
  <si>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</si>
  <si>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</si>
  <si>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</si>
  <si>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</si>
  <si>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</si>
  <si>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維持管理費の増加により『⑥給水原価』が全国平均を20円以上上回っており、維持管理費の抑制・削減が必要となっています。
　また、人口減少に伴い、基幹収入である給水収益の漸減が見込まれ、今後さらに厳しい経営状況となることが想定されます。
　安全・安心な水道水を安定して供給できるよう、水道料金の改定の実施と合わせて、継続的に経営状況の把握、分析を行いながら、令和２年度策定の更新計画に基づいて、効率的な投資に努めていきます。</t>
    <rPh sb="1" eb="6">
      <t>イジカンリヒ</t>
    </rPh>
    <rPh sb="7" eb="9">
      <t>ゾウカ</t>
    </rPh>
    <rPh sb="14" eb="18">
      <t>キュウスイゲンカ</t>
    </rPh>
    <rPh sb="20" eb="22">
      <t>ゼンコク</t>
    </rPh>
    <rPh sb="22" eb="24">
      <t>ヘイキン</t>
    </rPh>
    <rPh sb="27" eb="28">
      <t>エン</t>
    </rPh>
    <rPh sb="28" eb="30">
      <t>イジョウ</t>
    </rPh>
    <rPh sb="30" eb="32">
      <t>ウワマワ</t>
    </rPh>
    <rPh sb="37" eb="39">
      <t>イジ</t>
    </rPh>
    <rPh sb="39" eb="41">
      <t>カンリ</t>
    </rPh>
    <rPh sb="41" eb="42">
      <t>ヒ</t>
    </rPh>
    <rPh sb="43" eb="45">
      <t>ヨクセイ</t>
    </rPh>
    <rPh sb="46" eb="48">
      <t>サクゲン</t>
    </rPh>
    <rPh sb="49" eb="51">
      <t>ヒツヨウ</t>
    </rPh>
    <rPh sb="64" eb="66">
      <t>ジンコウ</t>
    </rPh>
    <rPh sb="66" eb="68">
      <t>ゲンショウ</t>
    </rPh>
    <rPh sb="69" eb="70">
      <t>トモナ</t>
    </rPh>
    <phoneticPr fontId="4"/>
  </si>
  <si>
    <t>　『①経常収支比率』は、水道料金増額改定の効果により、前年度比4.97ポイント増の112.49％となり、全国平均を上回っています。
　また、『⑤料金回収率』は、前年度比5.22ポイント増の110.09％となり、全国平均を上回っています。
　一方、『④企業債残高対給水収益比率』が高く、企業債残高が今後の経営に及ぼす影響を注視する必要があります。
　施設の維持管理にかかる費用は、物価上昇に伴い増加が見込まれており、今後はさらに厳しい経営状況となることが想定されます。</t>
    <rPh sb="12" eb="14">
      <t>スイドウ</t>
    </rPh>
    <rPh sb="14" eb="16">
      <t>リョウキン</t>
    </rPh>
    <rPh sb="16" eb="18">
      <t>ゾウガク</t>
    </rPh>
    <rPh sb="18" eb="20">
      <t>カイテイ</t>
    </rPh>
    <rPh sb="21" eb="23">
      <t>コウカ</t>
    </rPh>
    <rPh sb="39" eb="40">
      <t>ゾウ</t>
    </rPh>
    <rPh sb="52" eb="54">
      <t>ゼンコク</t>
    </rPh>
    <rPh sb="54" eb="56">
      <t>ヘイキン</t>
    </rPh>
    <rPh sb="57" eb="58">
      <t>ウエ</t>
    </rPh>
    <rPh sb="105" eb="107">
      <t>ゼンコク</t>
    </rPh>
    <rPh sb="107" eb="109">
      <t>ヘイキン</t>
    </rPh>
    <rPh sb="110" eb="111">
      <t>ウエ</t>
    </rPh>
    <rPh sb="120" eb="122">
      <t>イッポウ</t>
    </rPh>
    <rPh sb="139" eb="140">
      <t>タカ</t>
    </rPh>
    <rPh sb="142" eb="147">
      <t>キギョウサイザンダカ</t>
    </rPh>
    <rPh sb="148" eb="150">
      <t>コンゴ</t>
    </rPh>
    <rPh sb="151" eb="153">
      <t>ケイエイ</t>
    </rPh>
    <rPh sb="154" eb="155">
      <t>オヨ</t>
    </rPh>
    <rPh sb="157" eb="159">
      <t>エイキョウ</t>
    </rPh>
    <rPh sb="160" eb="162">
      <t>チュウシ</t>
    </rPh>
    <rPh sb="164" eb="166">
      <t>ヒツヨウ</t>
    </rPh>
    <rPh sb="190" eb="192">
      <t>ブッカ</t>
    </rPh>
    <rPh sb="192" eb="194">
      <t>ジョウショウ</t>
    </rPh>
    <rPh sb="195" eb="196">
      <t>トモナ</t>
    </rPh>
    <rPh sb="197" eb="199">
      <t>ゾウカ</t>
    </rPh>
    <rPh sb="200" eb="202">
      <t>ミコ</t>
    </rPh>
    <rPh sb="217" eb="219">
      <t>ケイエイ</t>
    </rPh>
    <phoneticPr fontId="4"/>
  </si>
  <si>
    <t>　有形固定資産減価償却率が高く、管路更新率は全国平均よりも低い水準で推移しています。
　今後も継続的に老朽化に対応する投資を行うとともに、優先順位を付けた効果的効率的な管路更新が求められます。</t>
    <rPh sb="1" eb="7">
      <t>ユウケイコテイシサン</t>
    </rPh>
    <rPh sb="7" eb="9">
      <t>ゲンカ</t>
    </rPh>
    <rPh sb="9" eb="11">
      <t>ショウキャク</t>
    </rPh>
    <rPh sb="11" eb="12">
      <t>リツ</t>
    </rPh>
    <rPh sb="13" eb="14">
      <t>タカ</t>
    </rPh>
    <rPh sb="16" eb="21">
      <t>カンロコウシンリツ</t>
    </rPh>
    <rPh sb="29" eb="30">
      <t>ヒク</t>
    </rPh>
    <rPh sb="31" eb="33">
      <t>スイジュン</t>
    </rPh>
    <rPh sb="34" eb="36">
      <t>スイイ</t>
    </rPh>
    <rPh sb="44" eb="46">
      <t>コンゴ</t>
    </rPh>
    <rPh sb="69" eb="73">
      <t>ユウセンジュンイ</t>
    </rPh>
    <rPh sb="74" eb="75">
      <t>ツ</t>
    </rPh>
    <rPh sb="77" eb="80">
      <t>コウカテキ</t>
    </rPh>
    <rPh sb="80" eb="83">
      <t>コウリツテキ</t>
    </rPh>
    <rPh sb="89" eb="90">
      <t>モト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</si>
</sst>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0.9</c:v>
                </c:pt>
                <c:pt idx="2">
                  <c:v>0.38</c:v>
                </c:pt>
                <c:pt idx="3">
                  <c:v>0.51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A-45D7-A2AD-B7382AA5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A-45D7-A2AD-B7382AA5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46.21</c:v>
                </c:pt>
                <c:pt idx="1">
                  <c:v>45.98</c:v>
                </c:pt>
                <c:pt idx="2">
                  <c:v>45.23</c:v>
                </c:pt>
                <c:pt idx="3">
                  <c:v>45.39</c:v>
                </c:pt>
                <c:pt idx="4">
                  <c:v>46.44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7-4DCB-8A7B-5C220AFA1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7-4DCB-8A7B-5C220AFA1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90.19</c:v>
                </c:pt>
                <c:pt idx="1">
                  <c:v>91.16</c:v>
                </c:pt>
                <c:pt idx="2">
                  <c:v>91.65</c:v>
                </c:pt>
                <c:pt idx="3">
                  <c:v>88.83</c:v>
                </c:pt>
                <c:pt idx="4">
                  <c:v>84.54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7-43D2-A103-65F08AA68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17-43D2-A103-65F08AA68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105.35</c:v>
                </c:pt>
                <c:pt idx="1">
                  <c:v>113.75</c:v>
                </c:pt>
                <c:pt idx="2">
                  <c:v>114.94</c:v>
                </c:pt>
                <c:pt idx="3">
                  <c:v>107.52</c:v>
                </c:pt>
                <c:pt idx="4">
                  <c:v>112.49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3-4302-A9D4-C9D6B689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3-4302-A9D4-C9D6B6899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51.24</c:v>
                </c:pt>
                <c:pt idx="1">
                  <c:v>52.19</c:v>
                </c:pt>
                <c:pt idx="2">
                  <c:v>52.55</c:v>
                </c:pt>
                <c:pt idx="3">
                  <c:v>53.74</c:v>
                </c:pt>
                <c:pt idx="4">
                  <c:v>54.53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3-4F68-A0F1-89DC8EDB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3-4F68-A0F1-89DC8EDBD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14.18</c:v>
                </c:pt>
                <c:pt idx="1">
                  <c:v>33.909999999999997</c:v>
                </c:pt>
                <c:pt idx="2">
                  <c:v>37.54</c:v>
                </c:pt>
                <c:pt idx="3">
                  <c:v>36.49</c:v>
                </c:pt>
                <c:pt idx="4">
                  <c:v>26.39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7-4068-86BC-CE57493A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7-4068-86BC-CE57493A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6-403B-9A3B-D929E3A5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6-403B-9A3B-D929E3A5C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379.59</c:v>
                </c:pt>
                <c:pt idx="1">
                  <c:v>551.37</c:v>
                </c:pt>
                <c:pt idx="2">
                  <c:v>532.41999999999996</c:v>
                </c:pt>
                <c:pt idx="3">
                  <c:v>421.93</c:v>
                </c:pt>
                <c:pt idx="4">
                  <c:v>370.67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AB9-9D80-9B024220A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F-4AB9-9D80-9B024220A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472.7</c:v>
                </c:pt>
                <c:pt idx="1">
                  <c:v>517.04</c:v>
                </c:pt>
                <c:pt idx="2">
                  <c:v>505.67</c:v>
                </c:pt>
                <c:pt idx="3">
                  <c:v>461.47</c:v>
                </c:pt>
                <c:pt idx="4">
                  <c:v>442.87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8-41FE-8AE9-5E478BD4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8-41FE-8AE9-5E478BD4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105.67</c:v>
                </c:pt>
                <c:pt idx="1">
                  <c:v>103.55</c:v>
                </c:pt>
                <c:pt idx="2">
                  <c:v>109.66</c:v>
                </c:pt>
                <c:pt idx="3">
                  <c:v>104.87</c:v>
                </c:pt>
                <c:pt idx="4">
                  <c:v>110.09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A0-4C22-83DD-33DED4C34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A0-4C22-83DD-33DED4C34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175.78</c:v>
                </c:pt>
                <c:pt idx="1">
                  <c:v>164.05</c:v>
                </c:pt>
                <c:pt idx="2">
                  <c:v>169.04</c:v>
                </c:pt>
                <c:pt idx="3">
                  <c:v>196.2</c:v>
                </c:pt>
                <c:pt idx="4">
                  <c:v>201.74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F-41AD-9FB0-3BADFC2A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3F-41AD-9FB0-3BADFC2A4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B10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 x14ac:dyDescent="0.15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6" t="str">
        <f>データ!H6</f>
        <v>新潟県　十日町市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5"/>
      <c r="D7" s="45"/>
      <c r="E7" s="45"/>
      <c r="F7" s="45"/>
      <c r="G7" s="45"/>
      <c r="H7" s="45"/>
      <c r="I7" s="44" t="s">
        <v>2</v>
      </c>
      <c r="J7" s="45"/>
      <c r="K7" s="45"/>
      <c r="L7" s="45"/>
      <c r="M7" s="45"/>
      <c r="N7" s="45"/>
      <c r="O7" s="6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4" t="s">
        <v>7</v>
      </c>
      <c r="AU7" s="45"/>
      <c r="AV7" s="45"/>
      <c r="AW7" s="45"/>
      <c r="AX7" s="45"/>
      <c r="AY7" s="45"/>
      <c r="AZ7" s="45"/>
      <c r="BA7" s="45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78" t="s">
        <v>9</v>
      </c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80"/>
    </row>
    <row r="8" spans="1:78" ht="18.75" customHeight="1" x14ac:dyDescent="0.15">
      <c r="A8" s="2"/>
      <c r="B8" s="71" t="str">
        <f>データ!$I$6</f>
        <v>法適用</v>
      </c>
      <c r="C8" s="72"/>
      <c r="D8" s="72"/>
      <c r="E8" s="72"/>
      <c r="F8" s="72"/>
      <c r="G8" s="72"/>
      <c r="H8" s="72"/>
      <c r="I8" s="71" t="str">
        <f>データ!$J$6</f>
        <v>水道事業</v>
      </c>
      <c r="J8" s="72"/>
      <c r="K8" s="72"/>
      <c r="L8" s="72"/>
      <c r="M8" s="72"/>
      <c r="N8" s="72"/>
      <c r="O8" s="73"/>
      <c r="P8" s="74" t="str">
        <f>データ!$K$6</f>
        <v>末端給水事業</v>
      </c>
      <c r="Q8" s="74"/>
      <c r="R8" s="74"/>
      <c r="S8" s="74"/>
      <c r="T8" s="74"/>
      <c r="U8" s="74"/>
      <c r="V8" s="74"/>
      <c r="W8" s="74" t="str">
        <f>データ!$L$6</f>
        <v>A6</v>
      </c>
      <c r="X8" s="74"/>
      <c r="Y8" s="74"/>
      <c r="Z8" s="74"/>
      <c r="AA8" s="74"/>
      <c r="AB8" s="74"/>
      <c r="AC8" s="74"/>
      <c r="AD8" s="74" t="str">
        <f>データ!$M$6</f>
        <v>非設置</v>
      </c>
      <c r="AE8" s="74"/>
      <c r="AF8" s="74"/>
      <c r="AG8" s="74"/>
      <c r="AH8" s="74"/>
      <c r="AI8" s="74"/>
      <c r="AJ8" s="74"/>
      <c r="AK8" s="2"/>
      <c r="AL8" s="65">
        <f>データ!$R$6</f>
        <v>48128</v>
      </c>
      <c r="AM8" s="65"/>
      <c r="AN8" s="65"/>
      <c r="AO8" s="65"/>
      <c r="AP8" s="65"/>
      <c r="AQ8" s="65"/>
      <c r="AR8" s="65"/>
      <c r="AS8" s="65"/>
      <c r="AT8" s="36">
        <f>データ!$S$6</f>
        <v>590.39</v>
      </c>
      <c r="AU8" s="37"/>
      <c r="AV8" s="37"/>
      <c r="AW8" s="37"/>
      <c r="AX8" s="37"/>
      <c r="AY8" s="37"/>
      <c r="AZ8" s="37"/>
      <c r="BA8" s="37"/>
      <c r="BB8" s="54">
        <f>データ!$T$6</f>
        <v>81.52</v>
      </c>
      <c r="BC8" s="54"/>
      <c r="BD8" s="54"/>
      <c r="BE8" s="54"/>
      <c r="BF8" s="54"/>
      <c r="BG8" s="54"/>
      <c r="BH8" s="54"/>
      <c r="BI8" s="54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44" t="s">
        <v>12</v>
      </c>
      <c r="C9" s="45"/>
      <c r="D9" s="45"/>
      <c r="E9" s="45"/>
      <c r="F9" s="45"/>
      <c r="G9" s="45"/>
      <c r="H9" s="45"/>
      <c r="I9" s="44" t="s">
        <v>13</v>
      </c>
      <c r="J9" s="45"/>
      <c r="K9" s="45"/>
      <c r="L9" s="45"/>
      <c r="M9" s="45"/>
      <c r="N9" s="45"/>
      <c r="O9" s="6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2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4" t="s">
        <v>17</v>
      </c>
      <c r="AU9" s="45"/>
      <c r="AV9" s="45"/>
      <c r="AW9" s="45"/>
      <c r="AX9" s="45"/>
      <c r="AY9" s="45"/>
      <c r="AZ9" s="45"/>
      <c r="BA9" s="45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7"/>
      <c r="D10" s="37"/>
      <c r="E10" s="37"/>
      <c r="F10" s="37"/>
      <c r="G10" s="37"/>
      <c r="H10" s="37"/>
      <c r="I10" s="36">
        <f>データ!$O$6</f>
        <v>62.38</v>
      </c>
      <c r="J10" s="37"/>
      <c r="K10" s="37"/>
      <c r="L10" s="37"/>
      <c r="M10" s="37"/>
      <c r="N10" s="37"/>
      <c r="O10" s="64"/>
      <c r="P10" s="54">
        <f>データ!$P$6</f>
        <v>99.92</v>
      </c>
      <c r="Q10" s="54"/>
      <c r="R10" s="54"/>
      <c r="S10" s="54"/>
      <c r="T10" s="54"/>
      <c r="U10" s="54"/>
      <c r="V10" s="54"/>
      <c r="W10" s="65">
        <f>データ!$Q$6</f>
        <v>4224</v>
      </c>
      <c r="X10" s="65"/>
      <c r="Y10" s="65"/>
      <c r="Z10" s="65"/>
      <c r="AA10" s="65"/>
      <c r="AB10" s="65"/>
      <c r="AC10" s="65"/>
      <c r="AD10" s="2"/>
      <c r="AE10" s="2"/>
      <c r="AF10" s="2"/>
      <c r="AG10" s="2"/>
      <c r="AH10" s="2"/>
      <c r="AI10" s="2"/>
      <c r="AJ10" s="2"/>
      <c r="AK10" s="2"/>
      <c r="AL10" s="65">
        <f>データ!$U$6</f>
        <v>27703</v>
      </c>
      <c r="AM10" s="65"/>
      <c r="AN10" s="65"/>
      <c r="AO10" s="65"/>
      <c r="AP10" s="65"/>
      <c r="AQ10" s="65"/>
      <c r="AR10" s="65"/>
      <c r="AS10" s="65"/>
      <c r="AT10" s="36">
        <f>データ!$V$6</f>
        <v>35</v>
      </c>
      <c r="AU10" s="37"/>
      <c r="AV10" s="37"/>
      <c r="AW10" s="37"/>
      <c r="AX10" s="37"/>
      <c r="AY10" s="37"/>
      <c r="AZ10" s="37"/>
      <c r="BA10" s="37"/>
      <c r="BB10" s="54">
        <f>データ!$W$6</f>
        <v>791.51</v>
      </c>
      <c r="BC10" s="54"/>
      <c r="BD10" s="54"/>
      <c r="BE10" s="54"/>
      <c r="BF10" s="54"/>
      <c r="BG10" s="54"/>
      <c r="BH10" s="54"/>
      <c r="BI10" s="54"/>
      <c r="BJ10" s="2"/>
      <c r="BK10" s="2"/>
      <c r="BL10" s="55" t="s">
        <v>21</v>
      </c>
      <c r="BM10" s="56"/>
      <c r="BN10" s="57" t="s">
        <v>22</v>
      </c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8" t="s">
        <v>113</v>
      </c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4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4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4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4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8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4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4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4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4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4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8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4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4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4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4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4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4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8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4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4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4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4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4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8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4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4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4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4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4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4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8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4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4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4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8" t="s">
        <v>114</v>
      </c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4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4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4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4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4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4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8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4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4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4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4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4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8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4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40"/>
    </row>
    <row r="60" spans="1:78" ht="13.5" customHeight="1" x14ac:dyDescent="0.15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40"/>
    </row>
    <row r="61" spans="1:78" ht="13.5" customHeight="1" x14ac:dyDescent="0.15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4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4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4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8" t="s">
        <v>112</v>
      </c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4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4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4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8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4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4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4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4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4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4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4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4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4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4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4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4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4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EHwBVIZIMyjeepoiGzwhBHF3k07nbzE5FKckLhfQvPf6vWNVvxbsbkTOOUJ7+3AmEj0jvi3y5uEMJUrHidMUEA==" saltValue="Dcr/EfygXqoIcRD9WAUJI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152102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新潟県　十日町市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62.38</v>
      </c>
      <c r="P6" s="21">
        <f t="shared" si="3"/>
        <v>99.92</v>
      </c>
      <c r="Q6" s="21">
        <f t="shared" si="3"/>
        <v>4224</v>
      </c>
      <c r="R6" s="21">
        <f t="shared" si="3"/>
        <v>48128</v>
      </c>
      <c r="S6" s="21">
        <f t="shared" si="3"/>
        <v>590.39</v>
      </c>
      <c r="T6" s="21">
        <f t="shared" si="3"/>
        <v>81.52</v>
      </c>
      <c r="U6" s="21">
        <f t="shared" si="3"/>
        <v>27703</v>
      </c>
      <c r="V6" s="21">
        <f t="shared" si="3"/>
        <v>35</v>
      </c>
      <c r="W6" s="21">
        <f t="shared" si="3"/>
        <v>791.51</v>
      </c>
      <c r="X6" s="22">
        <f>IF(X7="",NA(),X7)</f>
        <v>105.35</v>
      </c>
      <c r="Y6" s="22">
        <f t="shared" ref="Y6:AG6" si="4">IF(Y7="",NA(),Y7)</f>
        <v>113.75</v>
      </c>
      <c r="Z6" s="22">
        <f t="shared" si="4"/>
        <v>114.94</v>
      </c>
      <c r="AA6" s="22">
        <f t="shared" si="4"/>
        <v>107.52</v>
      </c>
      <c r="AB6" s="22">
        <f t="shared" si="4"/>
        <v>112.49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379.59</v>
      </c>
      <c r="AU6" s="22">
        <f t="shared" ref="AU6:BC6" si="6">IF(AU7="",NA(),AU7)</f>
        <v>551.37</v>
      </c>
      <c r="AV6" s="22">
        <f t="shared" si="6"/>
        <v>532.41999999999996</v>
      </c>
      <c r="AW6" s="22">
        <f t="shared" si="6"/>
        <v>421.93</v>
      </c>
      <c r="AX6" s="22">
        <f t="shared" si="6"/>
        <v>370.67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472.7</v>
      </c>
      <c r="BF6" s="22">
        <f t="shared" ref="BF6:BN6" si="7">IF(BF7="",NA(),BF7)</f>
        <v>517.04</v>
      </c>
      <c r="BG6" s="22">
        <f t="shared" si="7"/>
        <v>505.67</v>
      </c>
      <c r="BH6" s="22">
        <f t="shared" si="7"/>
        <v>461.47</v>
      </c>
      <c r="BI6" s="22">
        <f t="shared" si="7"/>
        <v>442.87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105.67</v>
      </c>
      <c r="BQ6" s="22">
        <f t="shared" ref="BQ6:BY6" si="8">IF(BQ7="",NA(),BQ7)</f>
        <v>103.55</v>
      </c>
      <c r="BR6" s="22">
        <f t="shared" si="8"/>
        <v>109.66</v>
      </c>
      <c r="BS6" s="22">
        <f t="shared" si="8"/>
        <v>104.87</v>
      </c>
      <c r="BT6" s="22">
        <f t="shared" si="8"/>
        <v>110.09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175.78</v>
      </c>
      <c r="CB6" s="22">
        <f t="shared" ref="CB6:CJ6" si="9">IF(CB7="",NA(),CB7)</f>
        <v>164.05</v>
      </c>
      <c r="CC6" s="22">
        <f t="shared" si="9"/>
        <v>169.04</v>
      </c>
      <c r="CD6" s="22">
        <f t="shared" si="9"/>
        <v>196.2</v>
      </c>
      <c r="CE6" s="22">
        <f t="shared" si="9"/>
        <v>201.74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46.21</v>
      </c>
      <c r="CM6" s="22">
        <f t="shared" ref="CM6:CU6" si="10">IF(CM7="",NA(),CM7)</f>
        <v>45.98</v>
      </c>
      <c r="CN6" s="22">
        <f t="shared" si="10"/>
        <v>45.23</v>
      </c>
      <c r="CO6" s="22">
        <f t="shared" si="10"/>
        <v>45.39</v>
      </c>
      <c r="CP6" s="22">
        <f t="shared" si="10"/>
        <v>46.44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90.19</v>
      </c>
      <c r="CX6" s="22">
        <f t="shared" ref="CX6:DF6" si="11">IF(CX7="",NA(),CX7)</f>
        <v>91.16</v>
      </c>
      <c r="CY6" s="22">
        <f t="shared" si="11"/>
        <v>91.65</v>
      </c>
      <c r="CZ6" s="22">
        <f t="shared" si="11"/>
        <v>88.83</v>
      </c>
      <c r="DA6" s="22">
        <f t="shared" si="11"/>
        <v>84.54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51.24</v>
      </c>
      <c r="DI6" s="22">
        <f t="shared" ref="DI6:DQ6" si="12">IF(DI7="",NA(),DI7)</f>
        <v>52.19</v>
      </c>
      <c r="DJ6" s="22">
        <f t="shared" si="12"/>
        <v>52.55</v>
      </c>
      <c r="DK6" s="22">
        <f t="shared" si="12"/>
        <v>53.74</v>
      </c>
      <c r="DL6" s="22">
        <f t="shared" si="12"/>
        <v>54.53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14.18</v>
      </c>
      <c r="DT6" s="22">
        <f t="shared" ref="DT6:EB6" si="13">IF(DT7="",NA(),DT7)</f>
        <v>33.909999999999997</v>
      </c>
      <c r="DU6" s="22">
        <f t="shared" si="13"/>
        <v>37.54</v>
      </c>
      <c r="DV6" s="22">
        <f t="shared" si="13"/>
        <v>36.49</v>
      </c>
      <c r="DW6" s="22">
        <f t="shared" si="13"/>
        <v>26.39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0.42</v>
      </c>
      <c r="EE6" s="22">
        <f t="shared" ref="EE6:EM6" si="14">IF(EE7="",NA(),EE7)</f>
        <v>0.9</v>
      </c>
      <c r="EF6" s="22">
        <f t="shared" si="14"/>
        <v>0.38</v>
      </c>
      <c r="EG6" s="22">
        <f t="shared" si="14"/>
        <v>0.51</v>
      </c>
      <c r="EH6" s="22">
        <f t="shared" si="14"/>
        <v>0.44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152102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62.38</v>
      </c>
      <c r="P7" s="25">
        <v>99.92</v>
      </c>
      <c r="Q7" s="25">
        <v>4224</v>
      </c>
      <c r="R7" s="25">
        <v>48128</v>
      </c>
      <c r="S7" s="25">
        <v>590.39</v>
      </c>
      <c r="T7" s="25">
        <v>81.52</v>
      </c>
      <c r="U7" s="25">
        <v>27703</v>
      </c>
      <c r="V7" s="25">
        <v>35</v>
      </c>
      <c r="W7" s="25">
        <v>791.51</v>
      </c>
      <c r="X7" s="25">
        <v>105.35</v>
      </c>
      <c r="Y7" s="25">
        <v>113.75</v>
      </c>
      <c r="Z7" s="25">
        <v>114.94</v>
      </c>
      <c r="AA7" s="25">
        <v>107.52</v>
      </c>
      <c r="AB7" s="25">
        <v>112.49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379.59</v>
      </c>
      <c r="AU7" s="25">
        <v>551.37</v>
      </c>
      <c r="AV7" s="25">
        <v>532.41999999999996</v>
      </c>
      <c r="AW7" s="25">
        <v>421.93</v>
      </c>
      <c r="AX7" s="25">
        <v>370.67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472.7</v>
      </c>
      <c r="BF7" s="25">
        <v>517.04</v>
      </c>
      <c r="BG7" s="25">
        <v>505.67</v>
      </c>
      <c r="BH7" s="25">
        <v>461.47</v>
      </c>
      <c r="BI7" s="25">
        <v>442.87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105.67</v>
      </c>
      <c r="BQ7" s="25">
        <v>103.55</v>
      </c>
      <c r="BR7" s="25">
        <v>109.66</v>
      </c>
      <c r="BS7" s="25">
        <v>104.87</v>
      </c>
      <c r="BT7" s="25">
        <v>110.09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175.78</v>
      </c>
      <c r="CB7" s="25">
        <v>164.05</v>
      </c>
      <c r="CC7" s="25">
        <v>169.04</v>
      </c>
      <c r="CD7" s="25">
        <v>196.2</v>
      </c>
      <c r="CE7" s="25">
        <v>201.74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46.21</v>
      </c>
      <c r="CM7" s="25">
        <v>45.98</v>
      </c>
      <c r="CN7" s="25">
        <v>45.23</v>
      </c>
      <c r="CO7" s="25">
        <v>45.39</v>
      </c>
      <c r="CP7" s="25">
        <v>46.44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90.19</v>
      </c>
      <c r="CX7" s="25">
        <v>91.16</v>
      </c>
      <c r="CY7" s="25">
        <v>91.65</v>
      </c>
      <c r="CZ7" s="25">
        <v>88.83</v>
      </c>
      <c r="DA7" s="25">
        <v>84.54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51.24</v>
      </c>
      <c r="DI7" s="25">
        <v>52.19</v>
      </c>
      <c r="DJ7" s="25">
        <v>52.55</v>
      </c>
      <c r="DK7" s="25">
        <v>53.74</v>
      </c>
      <c r="DL7" s="25">
        <v>54.53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14.18</v>
      </c>
      <c r="DT7" s="25">
        <v>33.909999999999997</v>
      </c>
      <c r="DU7" s="25">
        <v>37.54</v>
      </c>
      <c r="DV7" s="25">
        <v>36.49</v>
      </c>
      <c r="DW7" s="25">
        <v>26.39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0.42</v>
      </c>
      <c r="EE7" s="25">
        <v>0.9</v>
      </c>
      <c r="EF7" s="25">
        <v>0.38</v>
      </c>
      <c r="EG7" s="25">
        <v>0.51</v>
      </c>
      <c r="EH7" s="25">
        <v>0.44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2025-02-18T00:59:21Z</cp:lastPrinted>
  <dcterms:modified xsi:type="dcterms:W3CDTF">2025-03-10T04:34:55Z</dcterms:modified>
</cp:coreProperties>
</file>