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92.18.5\t_data\R06\18上下水道局\02経営係\007_経営比較分析\②回答\"/>
    </mc:Choice>
  </mc:AlternateContent>
  <xr:revisionPtr revIDLastSave="0" documentId="13_ncr:1_{EB2A4F8A-7BC7-4697-A257-E74F15F7CF2E}" xr6:coauthVersionLast="36" xr6:coauthVersionMax="36" xr10:uidLastSave="{00000000-0000-0000-0000-000000000000}"/>
  <workbookProtection workbookAlgorithmName="SHA-512" workbookHashValue="zp5Qk/u1ZY4HUb7Vxb29trOs/ARNv6nRiizBH+BTyJDLH7DRDdMrxbtX9NZrTJcVgaMj9oSv9Y5lrrcypH+4Dw==" workbookSaltValue="RY9tOapCJoF9IJ2/Qr2QSA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H85" i="4"/>
  <c r="E85" i="4"/>
  <c r="BB10" i="4"/>
  <c r="P10" i="4"/>
  <c r="AT8" i="4"/>
  <c r="W8" i="4"/>
  <c r="B6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<sst xmlns="http://schemas.openxmlformats.org/spreadsheetml/2006/main" count="253" uniqueCount="116">
  <si>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</si>
  <si>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</si>
  <si>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</si>
  <si>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</si>
  <si>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</si>
  <si>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</si>
  <si>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</si>
  <si>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</si>
  <si>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</si>
  <si>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</si>
  <si>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</si>
  <si>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</si>
  <si>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</si>
  <si>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</si>
  <si>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</si>
  <si>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</si>
  <si>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</si>
  <si>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</si>
  <si>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</si>
  <si>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</si>
  <si>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</si>
  <si>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</si>
  <si>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</si>
  <si>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</si>
  <si>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</si>
  <si>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</si>
  <si>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</si>
  <si>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</si>
  <si>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</si>
  <si>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</si>
  <si>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</si>
  <si>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</si>
  <si>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</si>
  <si>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</si>
  <si>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</si>
  <si>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</si>
  <si>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</si>
  <si>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</si>
  <si>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</si>
  <si>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</si>
  <si>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</si>
  <si>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</si>
  <si>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</si>
  <si>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</si>
  <si>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</si>
  <si>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</si>
  <si>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</si>
  <si>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</si>
  <si>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</si>
  <si>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</si>
  <si>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</si>
  <si>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</si>
  <si>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</si>
  <si>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</si>
  <si>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</si>
  <si>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</si>
  <si>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</si>
  <si>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</si>
  <si>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</si>
  <si>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</si>
  <si>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</si>
  <si>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</si>
  <si>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</si>
  <si>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</si>
  <si>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</si>
  <si>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</si>
  <si>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</si>
  <si>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</si>
  <si>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</si>
  <si>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</si>
  <si>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</si>
  <si>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</si>
  <si>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</si>
  <si>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</si>
  <si>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</si>
  <si>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</si>
  <si>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</si>
  <si>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</si>
  <si>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</si>
  <si>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</si>
  <si>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</si>
  <si>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</si>
  <si>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</si>
  <si>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</si>
  <si>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</si>
  <si>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</si>
  <si>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</si>
  <si>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</si>
  <si>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</si>
  <si>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</si>
  <si>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</si>
  <si>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</si>
  <si>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</si>
  <si>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</si>
  <si>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</si>
  <si>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</si>
  <si>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十日町市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</si>
  <si>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</si>
  <si>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</si>
  <si>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</si>
  <si>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</si>
  <si>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</si>
  <si>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</si>
  <si>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</si>
  <si>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</si>
  <si>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</si>
  <si>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</si>
  <si>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</si>
  <si>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</si>
  <si>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</si>
  <si>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</si>
  <si>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</si>
  <si>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</si>
  <si>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下水道の整備はほぼ完了しておりますが、法定耐用年数を経過した管渠延長の割合を示す「②管渠老朽化率」は0％となっており、これは未だ更新需要を迎えていないことを示しています。したがって、今後は施設・管渠の更新が一斉に増加することが想定されることから、計画的な更新を行っていく必要があります。</t>
  </si>
  <si>
    <t>　維持管理費が高いことにより『⑥汚水処理原価』が全国平均を上回っていることから、維持管理費の削減が必要となります。
　現在取り組んでいる施設の長寿命化により、長期的な維持管理費の削減を目指す他、施設の統廃合等も検討し、経費の全体的な削減を行います。
　また、令和２年度より下水道事業を法適化したことから、経営の見える化を行い経営状況を把握した上で、投資の効率化・使用料の改定等を検討し、経営の安定を図っていきます。</t>
    <rPh sb="183" eb="186">
      <t>シヨウリョウ</t>
    </rPh>
    <phoneticPr fontId="4"/>
  </si>
  <si>
    <t>　当市は山間部・過疎地域であるため、処理人口に比べ管渠の距離が長く、マンホールポンプが多くなっています。このため維持管理費が高く『⑥汚水処理原価』は全国平均と比べ高い水準にあります。
　昨年度よりは改善したものの、人口減少の影響から『⑤経費回収率』は今後減少傾向に転じるものと見込まれます。また、施設の老朽化により更新費用が増加しており、維持管理費も増加しているため、経営状況は悪化していくものと想定されます。
　一方、企業債残高は減少傾向にあり、今後は企業債償還金も減少していくことが見込まれるため、支出が削減できるものと見込んでおります。</t>
    <rPh sb="187" eb="189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</si>
</sst>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3-4A6E-AF24-663AEEB4E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0.15</c:v>
                </c:pt>
                <c:pt idx="2">
                  <c:v>0.15</c:v>
                </c:pt>
                <c:pt idx="3">
                  <c:v>0.12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3-4A6E-AF24-663AEEB4E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28.39</c:v>
                </c:pt>
                <c:pt idx="2">
                  <c:v>27.89</c:v>
                </c:pt>
                <c:pt idx="3">
                  <c:v>26.36</c:v>
                </c:pt>
                <c:pt idx="4">
                  <c:v>26.06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1-4BEC-B73C-F9D932607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56.72</c:v>
                </c:pt>
                <c:pt idx="2">
                  <c:v>56.43</c:v>
                </c:pt>
                <c:pt idx="3">
                  <c:v>55.82</c:v>
                </c:pt>
                <c:pt idx="4">
                  <c:v>56.51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1-4BEC-B73C-F9D932607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97.44</c:v>
                </c:pt>
                <c:pt idx="2">
                  <c:v>97.72</c:v>
                </c:pt>
                <c:pt idx="3">
                  <c:v>97.96</c:v>
                </c:pt>
                <c:pt idx="4">
                  <c:v>98.08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C-4BEE-945D-E32C58078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90.72</c:v>
                </c:pt>
                <c:pt idx="2">
                  <c:v>91.07</c:v>
                </c:pt>
                <c:pt idx="3">
                  <c:v>90.67</c:v>
                </c:pt>
                <c:pt idx="4">
                  <c:v>90.62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DC-4BEE-945D-E32C58078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114.26</c:v>
                </c:pt>
                <c:pt idx="2">
                  <c:v>117.15</c:v>
                </c:pt>
                <c:pt idx="3">
                  <c:v>114.25</c:v>
                </c:pt>
                <c:pt idx="4">
                  <c:v>114.03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F-4ADB-8D6B-8F4F82158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106.5</c:v>
                </c:pt>
                <c:pt idx="2">
                  <c:v>106.22</c:v>
                </c:pt>
                <c:pt idx="3">
                  <c:v>107.01</c:v>
                </c:pt>
                <c:pt idx="4">
                  <c:v>106.53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F-4ADB-8D6B-8F4F82158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4.87</c:v>
                </c:pt>
                <c:pt idx="2">
                  <c:v>9.32</c:v>
                </c:pt>
                <c:pt idx="3">
                  <c:v>13.72</c:v>
                </c:pt>
                <c:pt idx="4">
                  <c:v>18.07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0-4D3C-8C6F-7C295A892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20.78</c:v>
                </c:pt>
                <c:pt idx="2">
                  <c:v>23.54</c:v>
                </c:pt>
                <c:pt idx="3">
                  <c:v>25.86</c:v>
                </c:pt>
                <c:pt idx="4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0-4D3C-8C6F-7C295A892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A-421E-96D0-D89F990ED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1.34</c:v>
                </c:pt>
                <c:pt idx="2">
                  <c:v>1.5</c:v>
                </c:pt>
                <c:pt idx="3">
                  <c:v>1.4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A-421E-96D0-D89F990ED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5-40C9-AA5F-89E9AC5A6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18.36</c:v>
                </c:pt>
                <c:pt idx="2">
                  <c:v>18.010000000000002</c:v>
                </c:pt>
                <c:pt idx="3">
                  <c:v>23.86</c:v>
                </c:pt>
                <c:pt idx="4">
                  <c:v>18.41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5-40C9-AA5F-89E9AC5A6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43.62</c:v>
                </c:pt>
                <c:pt idx="2">
                  <c:v>52.56</c:v>
                </c:pt>
                <c:pt idx="3">
                  <c:v>60.44</c:v>
                </c:pt>
                <c:pt idx="4">
                  <c:v>54.37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3-451F-B798-058819B0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55.6</c:v>
                </c:pt>
                <c:pt idx="2">
                  <c:v>59.4</c:v>
                </c:pt>
                <c:pt idx="3">
                  <c:v>68.27</c:v>
                </c:pt>
                <c:pt idx="4">
                  <c:v>74.790000000000006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3-451F-B798-058819B0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1273.8900000000001</c:v>
                </c:pt>
                <c:pt idx="2">
                  <c:v>1217.03</c:v>
                </c:pt>
                <c:pt idx="3">
                  <c:v>1158.45</c:v>
                </c:pt>
                <c:pt idx="4">
                  <c:v>1077.3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0-43BB-A07D-00BA050F3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789.08</c:v>
                </c:pt>
                <c:pt idx="2">
                  <c:v>747.84</c:v>
                </c:pt>
                <c:pt idx="3">
                  <c:v>804.98</c:v>
                </c:pt>
                <c:pt idx="4">
                  <c:v>767.56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0-43BB-A07D-00BA050F3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86.41</c:v>
                </c:pt>
                <c:pt idx="2">
                  <c:v>80.23</c:v>
                </c:pt>
                <c:pt idx="3">
                  <c:v>77.53</c:v>
                </c:pt>
                <c:pt idx="4">
                  <c:v>82.24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A-47D3-AA87-74212AF90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88.25</c:v>
                </c:pt>
                <c:pt idx="2">
                  <c:v>90.17</c:v>
                </c:pt>
                <c:pt idx="3">
                  <c:v>88.71</c:v>
                </c:pt>
                <c:pt idx="4">
                  <c:v>90.23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A-47D3-AA87-74212AF90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196.2</c:v>
                </c:pt>
                <c:pt idx="2">
                  <c:v>211.69</c:v>
                </c:pt>
                <c:pt idx="3">
                  <c:v>221.04</c:v>
                </c:pt>
                <c:pt idx="4">
                  <c:v>207.44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9-4AEF-A331-1CAC123DE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176.37</c:v>
                </c:pt>
                <c:pt idx="2">
                  <c:v>173.17</c:v>
                </c:pt>
                <c:pt idx="3">
                  <c:v>174.8</c:v>
                </c:pt>
                <c:pt idx="4">
                  <c:v>170.2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9-4AEF-A331-1CAC123DE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D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新潟県　十日町市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公共下水道</v>
      </c>
      <c r="Q8" s="39"/>
      <c r="R8" s="39"/>
      <c r="S8" s="39"/>
      <c r="T8" s="39"/>
      <c r="U8" s="39"/>
      <c r="V8" s="39"/>
      <c r="W8" s="39" t="str">
        <f>データ!L6</f>
        <v>Cc1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48128</v>
      </c>
      <c r="AM8" s="41"/>
      <c r="AN8" s="41"/>
      <c r="AO8" s="41"/>
      <c r="AP8" s="41"/>
      <c r="AQ8" s="41"/>
      <c r="AR8" s="41"/>
      <c r="AS8" s="41"/>
      <c r="AT8" s="34">
        <f>データ!T6</f>
        <v>590.39</v>
      </c>
      <c r="AU8" s="34"/>
      <c r="AV8" s="34"/>
      <c r="AW8" s="34"/>
      <c r="AX8" s="34"/>
      <c r="AY8" s="34"/>
      <c r="AZ8" s="34"/>
      <c r="BA8" s="34"/>
      <c r="BB8" s="34">
        <f>データ!U6</f>
        <v>81.52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65.62</v>
      </c>
      <c r="J10" s="34"/>
      <c r="K10" s="34"/>
      <c r="L10" s="34"/>
      <c r="M10" s="34"/>
      <c r="N10" s="34"/>
      <c r="O10" s="34"/>
      <c r="P10" s="34">
        <f>データ!P6</f>
        <v>40.21</v>
      </c>
      <c r="Q10" s="34"/>
      <c r="R10" s="34"/>
      <c r="S10" s="34"/>
      <c r="T10" s="34"/>
      <c r="U10" s="34"/>
      <c r="V10" s="34"/>
      <c r="W10" s="34">
        <f>データ!Q6</f>
        <v>87.78</v>
      </c>
      <c r="X10" s="34"/>
      <c r="Y10" s="34"/>
      <c r="Z10" s="34"/>
      <c r="AA10" s="34"/>
      <c r="AB10" s="34"/>
      <c r="AC10" s="34"/>
      <c r="AD10" s="41">
        <f>データ!R6</f>
        <v>3355</v>
      </c>
      <c r="AE10" s="41"/>
      <c r="AF10" s="41"/>
      <c r="AG10" s="41"/>
      <c r="AH10" s="41"/>
      <c r="AI10" s="41"/>
      <c r="AJ10" s="41"/>
      <c r="AK10" s="2"/>
      <c r="AL10" s="41">
        <f>データ!V6</f>
        <v>19153</v>
      </c>
      <c r="AM10" s="41"/>
      <c r="AN10" s="41"/>
      <c r="AO10" s="41"/>
      <c r="AP10" s="41"/>
      <c r="AQ10" s="41"/>
      <c r="AR10" s="41"/>
      <c r="AS10" s="41"/>
      <c r="AT10" s="34">
        <f>データ!W6</f>
        <v>6.2</v>
      </c>
      <c r="AU10" s="34"/>
      <c r="AV10" s="34"/>
      <c r="AW10" s="34"/>
      <c r="AX10" s="34"/>
      <c r="AY10" s="34"/>
      <c r="AZ10" s="34"/>
      <c r="BA10" s="34"/>
      <c r="BB10" s="34">
        <f>データ!X6</f>
        <v>3089.19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115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113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obUq6G9YJEAX63jJX2ATzVe1WMFLq91c4qzqh+UeBY6unVXmepBxmMagG18YFLQn24wCGeqEWaDlLiapc1fDag==" saltValue="f0R3u34JDiP9VrLHNGbUX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152102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新潟県　十日町市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65.62</v>
      </c>
      <c r="P6" s="20">
        <f t="shared" si="3"/>
        <v>40.21</v>
      </c>
      <c r="Q6" s="20">
        <f t="shared" si="3"/>
        <v>87.78</v>
      </c>
      <c r="R6" s="20">
        <f t="shared" si="3"/>
        <v>3355</v>
      </c>
      <c r="S6" s="20">
        <f t="shared" si="3"/>
        <v>48128</v>
      </c>
      <c r="T6" s="20">
        <f t="shared" si="3"/>
        <v>590.39</v>
      </c>
      <c r="U6" s="20">
        <f t="shared" si="3"/>
        <v>81.52</v>
      </c>
      <c r="V6" s="20">
        <f t="shared" si="3"/>
        <v>19153</v>
      </c>
      <c r="W6" s="20">
        <f t="shared" si="3"/>
        <v>6.2</v>
      </c>
      <c r="X6" s="20">
        <f t="shared" si="3"/>
        <v>3089.19</v>
      </c>
      <c r="Y6" s="21" t="str">
        <f>IF(Y7="",NA(),Y7)</f>
        <v>-</v>
      </c>
      <c r="Z6" s="21">
        <f t="shared" ref="Z6:AH6" si="4">IF(Z7="",NA(),Z7)</f>
        <v>114.26</v>
      </c>
      <c r="AA6" s="21">
        <f t="shared" si="4"/>
        <v>117.15</v>
      </c>
      <c r="AB6" s="21">
        <f t="shared" si="4"/>
        <v>114.25</v>
      </c>
      <c r="AC6" s="21">
        <f t="shared" si="4"/>
        <v>114.03</v>
      </c>
      <c r="AD6" s="21" t="str">
        <f t="shared" si="4"/>
        <v>-</v>
      </c>
      <c r="AE6" s="21">
        <f t="shared" si="4"/>
        <v>106.5</v>
      </c>
      <c r="AF6" s="21">
        <f t="shared" si="4"/>
        <v>106.22</v>
      </c>
      <c r="AG6" s="21">
        <f t="shared" si="4"/>
        <v>107.01</v>
      </c>
      <c r="AH6" s="21">
        <f t="shared" si="4"/>
        <v>106.53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18.36</v>
      </c>
      <c r="AQ6" s="21">
        <f t="shared" si="5"/>
        <v>18.010000000000002</v>
      </c>
      <c r="AR6" s="21">
        <f t="shared" si="5"/>
        <v>23.86</v>
      </c>
      <c r="AS6" s="21">
        <f t="shared" si="5"/>
        <v>18.41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43.62</v>
      </c>
      <c r="AW6" s="21">
        <f t="shared" si="6"/>
        <v>52.56</v>
      </c>
      <c r="AX6" s="21">
        <f t="shared" si="6"/>
        <v>60.44</v>
      </c>
      <c r="AY6" s="21">
        <f t="shared" si="6"/>
        <v>54.37</v>
      </c>
      <c r="AZ6" s="21" t="str">
        <f t="shared" si="6"/>
        <v>-</v>
      </c>
      <c r="BA6" s="21">
        <f t="shared" si="6"/>
        <v>55.6</v>
      </c>
      <c r="BB6" s="21">
        <f t="shared" si="6"/>
        <v>59.4</v>
      </c>
      <c r="BC6" s="21">
        <f t="shared" si="6"/>
        <v>68.27</v>
      </c>
      <c r="BD6" s="21">
        <f t="shared" si="6"/>
        <v>74.790000000000006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>
        <f t="shared" ref="BG6:BO6" si="7">IF(BG7="",NA(),BG7)</f>
        <v>1273.8900000000001</v>
      </c>
      <c r="BH6" s="21">
        <f t="shared" si="7"/>
        <v>1217.03</v>
      </c>
      <c r="BI6" s="21">
        <f t="shared" si="7"/>
        <v>1158.45</v>
      </c>
      <c r="BJ6" s="21">
        <f t="shared" si="7"/>
        <v>1077.3</v>
      </c>
      <c r="BK6" s="21" t="str">
        <f t="shared" si="7"/>
        <v>-</v>
      </c>
      <c r="BL6" s="21">
        <f t="shared" si="7"/>
        <v>789.08</v>
      </c>
      <c r="BM6" s="21">
        <f t="shared" si="7"/>
        <v>747.84</v>
      </c>
      <c r="BN6" s="21">
        <f t="shared" si="7"/>
        <v>804.98</v>
      </c>
      <c r="BO6" s="21">
        <f t="shared" si="7"/>
        <v>767.56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86.41</v>
      </c>
      <c r="BS6" s="21">
        <f t="shared" si="8"/>
        <v>80.23</v>
      </c>
      <c r="BT6" s="21">
        <f t="shared" si="8"/>
        <v>77.53</v>
      </c>
      <c r="BU6" s="21">
        <f t="shared" si="8"/>
        <v>82.24</v>
      </c>
      <c r="BV6" s="21" t="str">
        <f t="shared" si="8"/>
        <v>-</v>
      </c>
      <c r="BW6" s="21">
        <f t="shared" si="8"/>
        <v>88.25</v>
      </c>
      <c r="BX6" s="21">
        <f t="shared" si="8"/>
        <v>90.17</v>
      </c>
      <c r="BY6" s="21">
        <f t="shared" si="8"/>
        <v>88.71</v>
      </c>
      <c r="BZ6" s="21">
        <f t="shared" si="8"/>
        <v>90.23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196.2</v>
      </c>
      <c r="CD6" s="21">
        <f t="shared" si="9"/>
        <v>211.69</v>
      </c>
      <c r="CE6" s="21">
        <f t="shared" si="9"/>
        <v>221.04</v>
      </c>
      <c r="CF6" s="21">
        <f t="shared" si="9"/>
        <v>207.44</v>
      </c>
      <c r="CG6" s="21" t="str">
        <f t="shared" si="9"/>
        <v>-</v>
      </c>
      <c r="CH6" s="21">
        <f t="shared" si="9"/>
        <v>176.37</v>
      </c>
      <c r="CI6" s="21">
        <f t="shared" si="9"/>
        <v>173.17</v>
      </c>
      <c r="CJ6" s="21">
        <f t="shared" si="9"/>
        <v>174.8</v>
      </c>
      <c r="CK6" s="21">
        <f t="shared" si="9"/>
        <v>170.2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>
        <f t="shared" ref="CN6:CV6" si="10">IF(CN7="",NA(),CN7)</f>
        <v>28.39</v>
      </c>
      <c r="CO6" s="21">
        <f t="shared" si="10"/>
        <v>27.89</v>
      </c>
      <c r="CP6" s="21">
        <f t="shared" si="10"/>
        <v>26.36</v>
      </c>
      <c r="CQ6" s="21">
        <f t="shared" si="10"/>
        <v>26.06</v>
      </c>
      <c r="CR6" s="21" t="str">
        <f t="shared" si="10"/>
        <v>-</v>
      </c>
      <c r="CS6" s="21">
        <f t="shared" si="10"/>
        <v>56.72</v>
      </c>
      <c r="CT6" s="21">
        <f t="shared" si="10"/>
        <v>56.43</v>
      </c>
      <c r="CU6" s="21">
        <f t="shared" si="10"/>
        <v>55.82</v>
      </c>
      <c r="CV6" s="21">
        <f t="shared" si="10"/>
        <v>56.51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97.44</v>
      </c>
      <c r="CZ6" s="21">
        <f t="shared" si="11"/>
        <v>97.72</v>
      </c>
      <c r="DA6" s="21">
        <f t="shared" si="11"/>
        <v>97.96</v>
      </c>
      <c r="DB6" s="21">
        <f t="shared" si="11"/>
        <v>98.08</v>
      </c>
      <c r="DC6" s="21" t="str">
        <f t="shared" si="11"/>
        <v>-</v>
      </c>
      <c r="DD6" s="21">
        <f t="shared" si="11"/>
        <v>90.72</v>
      </c>
      <c r="DE6" s="21">
        <f t="shared" si="11"/>
        <v>91.07</v>
      </c>
      <c r="DF6" s="21">
        <f t="shared" si="11"/>
        <v>90.67</v>
      </c>
      <c r="DG6" s="21">
        <f t="shared" si="11"/>
        <v>90.62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4.87</v>
      </c>
      <c r="DK6" s="21">
        <f t="shared" si="12"/>
        <v>9.32</v>
      </c>
      <c r="DL6" s="21">
        <f t="shared" si="12"/>
        <v>13.72</v>
      </c>
      <c r="DM6" s="21">
        <f t="shared" si="12"/>
        <v>18.07</v>
      </c>
      <c r="DN6" s="21" t="str">
        <f t="shared" si="12"/>
        <v>-</v>
      </c>
      <c r="DO6" s="21">
        <f t="shared" si="12"/>
        <v>20.78</v>
      </c>
      <c r="DP6" s="21">
        <f t="shared" si="12"/>
        <v>23.54</v>
      </c>
      <c r="DQ6" s="21">
        <f t="shared" si="12"/>
        <v>25.86</v>
      </c>
      <c r="DR6" s="21">
        <f t="shared" si="12"/>
        <v>26.9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1.34</v>
      </c>
      <c r="EA6" s="21">
        <f t="shared" si="13"/>
        <v>1.5</v>
      </c>
      <c r="EB6" s="21">
        <f t="shared" si="13"/>
        <v>1.4</v>
      </c>
      <c r="EC6" s="21">
        <f t="shared" si="13"/>
        <v>2.08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>
        <f t="shared" ref="EF6:EN6" si="14">IF(EF7="",NA(),EF7)</f>
        <v>0.08</v>
      </c>
      <c r="EG6" s="21">
        <f t="shared" si="14"/>
        <v>0.04</v>
      </c>
      <c r="EH6" s="21">
        <f t="shared" si="14"/>
        <v>0.06</v>
      </c>
      <c r="EI6" s="21">
        <f t="shared" si="14"/>
        <v>0.05</v>
      </c>
      <c r="EJ6" s="21" t="str">
        <f t="shared" si="14"/>
        <v>-</v>
      </c>
      <c r="EK6" s="21">
        <f t="shared" si="14"/>
        <v>0.15</v>
      </c>
      <c r="EL6" s="21">
        <f t="shared" si="14"/>
        <v>0.15</v>
      </c>
      <c r="EM6" s="21">
        <f t="shared" si="14"/>
        <v>0.12</v>
      </c>
      <c r="EN6" s="21">
        <f t="shared" si="14"/>
        <v>0.09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152102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65.62</v>
      </c>
      <c r="P7" s="24">
        <v>40.21</v>
      </c>
      <c r="Q7" s="24">
        <v>87.78</v>
      </c>
      <c r="R7" s="24">
        <v>3355</v>
      </c>
      <c r="S7" s="24">
        <v>48128</v>
      </c>
      <c r="T7" s="24">
        <v>590.39</v>
      </c>
      <c r="U7" s="24">
        <v>81.52</v>
      </c>
      <c r="V7" s="24">
        <v>19153</v>
      </c>
      <c r="W7" s="24">
        <v>6.2</v>
      </c>
      <c r="X7" s="24">
        <v>3089.19</v>
      </c>
      <c r="Y7" s="24" t="s">
        <v>102</v>
      </c>
      <c r="Z7" s="24">
        <v>114.26</v>
      </c>
      <c r="AA7" s="24">
        <v>117.15</v>
      </c>
      <c r="AB7" s="24">
        <v>114.25</v>
      </c>
      <c r="AC7" s="24">
        <v>114.03</v>
      </c>
      <c r="AD7" s="24" t="s">
        <v>102</v>
      </c>
      <c r="AE7" s="24">
        <v>106.5</v>
      </c>
      <c r="AF7" s="24">
        <v>106.22</v>
      </c>
      <c r="AG7" s="24">
        <v>107.01</v>
      </c>
      <c r="AH7" s="24">
        <v>106.53</v>
      </c>
      <c r="AI7" s="24">
        <v>105.91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18.36</v>
      </c>
      <c r="AQ7" s="24">
        <v>18.010000000000002</v>
      </c>
      <c r="AR7" s="24">
        <v>23.86</v>
      </c>
      <c r="AS7" s="24">
        <v>18.41</v>
      </c>
      <c r="AT7" s="24">
        <v>3.03</v>
      </c>
      <c r="AU7" s="24" t="s">
        <v>102</v>
      </c>
      <c r="AV7" s="24">
        <v>43.62</v>
      </c>
      <c r="AW7" s="24">
        <v>52.56</v>
      </c>
      <c r="AX7" s="24">
        <v>60.44</v>
      </c>
      <c r="AY7" s="24">
        <v>54.37</v>
      </c>
      <c r="AZ7" s="24" t="s">
        <v>102</v>
      </c>
      <c r="BA7" s="24">
        <v>55.6</v>
      </c>
      <c r="BB7" s="24">
        <v>59.4</v>
      </c>
      <c r="BC7" s="24">
        <v>68.27</v>
      </c>
      <c r="BD7" s="24">
        <v>74.790000000000006</v>
      </c>
      <c r="BE7" s="24">
        <v>78.430000000000007</v>
      </c>
      <c r="BF7" s="24" t="s">
        <v>102</v>
      </c>
      <c r="BG7" s="24">
        <v>1273.8900000000001</v>
      </c>
      <c r="BH7" s="24">
        <v>1217.03</v>
      </c>
      <c r="BI7" s="24">
        <v>1158.45</v>
      </c>
      <c r="BJ7" s="24">
        <v>1077.3</v>
      </c>
      <c r="BK7" s="24" t="s">
        <v>102</v>
      </c>
      <c r="BL7" s="24">
        <v>789.08</v>
      </c>
      <c r="BM7" s="24">
        <v>747.84</v>
      </c>
      <c r="BN7" s="24">
        <v>804.98</v>
      </c>
      <c r="BO7" s="24">
        <v>767.56</v>
      </c>
      <c r="BP7" s="24">
        <v>630.82000000000005</v>
      </c>
      <c r="BQ7" s="24" t="s">
        <v>102</v>
      </c>
      <c r="BR7" s="24">
        <v>86.41</v>
      </c>
      <c r="BS7" s="24">
        <v>80.23</v>
      </c>
      <c r="BT7" s="24">
        <v>77.53</v>
      </c>
      <c r="BU7" s="24">
        <v>82.24</v>
      </c>
      <c r="BV7" s="24" t="s">
        <v>102</v>
      </c>
      <c r="BW7" s="24">
        <v>88.25</v>
      </c>
      <c r="BX7" s="24">
        <v>90.17</v>
      </c>
      <c r="BY7" s="24">
        <v>88.71</v>
      </c>
      <c r="BZ7" s="24">
        <v>90.23</v>
      </c>
      <c r="CA7" s="24">
        <v>97.81</v>
      </c>
      <c r="CB7" s="24" t="s">
        <v>102</v>
      </c>
      <c r="CC7" s="24">
        <v>196.2</v>
      </c>
      <c r="CD7" s="24">
        <v>211.69</v>
      </c>
      <c r="CE7" s="24">
        <v>221.04</v>
      </c>
      <c r="CF7" s="24">
        <v>207.44</v>
      </c>
      <c r="CG7" s="24" t="s">
        <v>102</v>
      </c>
      <c r="CH7" s="24">
        <v>176.37</v>
      </c>
      <c r="CI7" s="24">
        <v>173.17</v>
      </c>
      <c r="CJ7" s="24">
        <v>174.8</v>
      </c>
      <c r="CK7" s="24">
        <v>170.2</v>
      </c>
      <c r="CL7" s="24">
        <v>138.75</v>
      </c>
      <c r="CM7" s="24" t="s">
        <v>102</v>
      </c>
      <c r="CN7" s="24">
        <v>28.39</v>
      </c>
      <c r="CO7" s="24">
        <v>27.89</v>
      </c>
      <c r="CP7" s="24">
        <v>26.36</v>
      </c>
      <c r="CQ7" s="24">
        <v>26.06</v>
      </c>
      <c r="CR7" s="24" t="s">
        <v>102</v>
      </c>
      <c r="CS7" s="24">
        <v>56.72</v>
      </c>
      <c r="CT7" s="24">
        <v>56.43</v>
      </c>
      <c r="CU7" s="24">
        <v>55.82</v>
      </c>
      <c r="CV7" s="24">
        <v>56.51</v>
      </c>
      <c r="CW7" s="24">
        <v>58.94</v>
      </c>
      <c r="CX7" s="24" t="s">
        <v>102</v>
      </c>
      <c r="CY7" s="24">
        <v>97.44</v>
      </c>
      <c r="CZ7" s="24">
        <v>97.72</v>
      </c>
      <c r="DA7" s="24">
        <v>97.96</v>
      </c>
      <c r="DB7" s="24">
        <v>98.08</v>
      </c>
      <c r="DC7" s="24" t="s">
        <v>102</v>
      </c>
      <c r="DD7" s="24">
        <v>90.72</v>
      </c>
      <c r="DE7" s="24">
        <v>91.07</v>
      </c>
      <c r="DF7" s="24">
        <v>90.67</v>
      </c>
      <c r="DG7" s="24">
        <v>90.62</v>
      </c>
      <c r="DH7" s="24">
        <v>95.91</v>
      </c>
      <c r="DI7" s="24" t="s">
        <v>102</v>
      </c>
      <c r="DJ7" s="24">
        <v>4.87</v>
      </c>
      <c r="DK7" s="24">
        <v>9.32</v>
      </c>
      <c r="DL7" s="24">
        <v>13.72</v>
      </c>
      <c r="DM7" s="24">
        <v>18.07</v>
      </c>
      <c r="DN7" s="24" t="s">
        <v>102</v>
      </c>
      <c r="DO7" s="24">
        <v>20.78</v>
      </c>
      <c r="DP7" s="24">
        <v>23.54</v>
      </c>
      <c r="DQ7" s="24">
        <v>25.86</v>
      </c>
      <c r="DR7" s="24">
        <v>26.9</v>
      </c>
      <c r="DS7" s="24">
        <v>41.09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1.34</v>
      </c>
      <c r="EA7" s="24">
        <v>1.5</v>
      </c>
      <c r="EB7" s="24">
        <v>1.4</v>
      </c>
      <c r="EC7" s="24">
        <v>2.08</v>
      </c>
      <c r="ED7" s="24">
        <v>8.68</v>
      </c>
      <c r="EE7" s="24" t="s">
        <v>102</v>
      </c>
      <c r="EF7" s="24">
        <v>0.08</v>
      </c>
      <c r="EG7" s="24">
        <v>0.04</v>
      </c>
      <c r="EH7" s="24">
        <v>0.06</v>
      </c>
      <c r="EI7" s="24">
        <v>0.05</v>
      </c>
      <c r="EJ7" s="24" t="s">
        <v>102</v>
      </c>
      <c r="EK7" s="24">
        <v>0.15</v>
      </c>
      <c r="EL7" s="24">
        <v>0.15</v>
      </c>
      <c r="EM7" s="24">
        <v>0.12</v>
      </c>
      <c r="EN7" s="24">
        <v>0.09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2025-01-30T02:02:59Z</cp:lastPrinted>
  <dcterms:modified xsi:type="dcterms:W3CDTF">2025-02-03T01:05:38Z</dcterms:modified>
</cp:coreProperties>
</file>