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192.18.5\t_data\R06\18上下水道局\02経営係\007_経営比較分析\②回答\"/>
    </mc:Choice>
  </mc:AlternateContent>
  <xr:revisionPtr revIDLastSave="0" documentId="13_ncr:1_{F495E037-D3A5-44DB-9108-6CB10F431F1B}" xr6:coauthVersionLast="36" xr6:coauthVersionMax="36" xr10:uidLastSave="{00000000-0000-0000-0000-000000000000}"/>
  <workbookProtection workbookAlgorithmName="SHA-512" workbookHashValue="pKC6bHFe6XDkDSsYk6EZBBQl+9Rygttgx6oCBka0gcgw07Df2Rxl3/gL+rrGVBhIUPbZyV0He+6gFvAuMyVToA==" workbookSaltValue="eHgHQHGF2pkGiodJdUFiw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F85" i="4"/>
  <c r="AL10" i="4"/>
  <c r="AD10" i="4"/>
  <c r="W10" i="4"/>
  <c r="B10" i="4"/>
  <c r="BB8" i="4"/>
  <c r="AD8" i="4"/>
  <c r="P8" i="4"/>
  <c r="I8" i="4"/>
  <c r="B8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<sst xmlns="http://schemas.openxmlformats.org/spreadsheetml/2006/main" count="253" uniqueCount="115">
  <si>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</si>
  <si>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</si>
  <si>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</si>
  <si>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</si>
  <si>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</si>
  <si>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</si>
  <si>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</si>
  <si>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</si>
  <si>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</si>
  <si>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</si>
  <si>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</si>
  <si>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</si>
  <si>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</si>
  <si>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</si>
  <si>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</si>
  <si>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</si>
  <si>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</si>
  <si>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</si>
  <si>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</si>
  <si>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</si>
  <si>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</si>
  <si>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</si>
  <si>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</si>
  <si>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</si>
  <si>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</si>
  <si>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</si>
  <si>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</si>
  <si>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</si>
  <si>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</si>
  <si>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</si>
  <si>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</si>
  <si>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</si>
  <si>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</si>
  <si>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</si>
  <si>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</si>
  <si>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</si>
  <si>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</si>
  <si>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</si>
  <si>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</si>
  <si>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</si>
  <si>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</si>
  <si>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</si>
  <si>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</si>
  <si>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</si>
  <si>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</si>
  <si>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</si>
  <si>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</si>
  <si>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</si>
  <si>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</si>
  <si>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</si>
  <si>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</si>
  <si>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</si>
  <si>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</si>
  <si>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</si>
  <si>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</si>
  <si>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</si>
  <si>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</si>
  <si>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</si>
  <si>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</si>
  <si>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</si>
  <si>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</si>
  <si>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</si>
  <si>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</si>
  <si>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</si>
  <si>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</si>
  <si>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</si>
  <si>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</si>
  <si>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</si>
  <si>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</si>
  <si>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</si>
  <si>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</si>
  <si>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</si>
  <si>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</si>
  <si>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</si>
  <si>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</si>
  <si>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</si>
  <si>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</si>
  <si>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</si>
  <si>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</si>
  <si>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</si>
  <si>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</si>
  <si>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</si>
  <si>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</si>
  <si>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</si>
  <si>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</si>
  <si>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</si>
  <si>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</si>
  <si>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</si>
  <si>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</si>
  <si>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</si>
  <si>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</si>
  <si>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</si>
  <si>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</si>
  <si>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</si>
  <si>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</si>
  <si>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</si>
  <si>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十日町市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</si>
  <si>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</si>
  <si>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</si>
  <si>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</si>
  <si>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</si>
  <si>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</si>
  <si>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</si>
  <si>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</si>
  <si>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</si>
  <si>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</si>
  <si>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</si>
  <si>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</si>
  <si>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</si>
  <si>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</si>
  <si>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</si>
  <si>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</si>
  <si>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下水道の整備はほぼ完了しておりますが、法定耐用年数を経過した管渠延長の割合を示す「②管渠老朽化率」は0％となっており、これは未だ更新需要を迎えていないことを示しています。したがって、今後は施設・管渠の更新が一斉に増加することが想定されることから、計画的な更新を行っていく必要があります。</t>
  </si>
  <si>
    <t>　現在取り組んでいる施設の長寿命化により、長期的な維持管理費の削減を目指す他、施設の統廃合等も検討し、経費の全体的な削減を行います。
　また、令和２年度より下水道事業を法適化したことから、経営の見える化を行い経営状況を把握した上で、投資の効率化・使用料の改定等を検討し、経営の安定を図っていきます。</t>
    <rPh sb="124" eb="127">
      <t>シヨウリョウ</t>
    </rPh>
    <phoneticPr fontId="4"/>
  </si>
  <si>
    <t>　当市は山間部・過疎地域であるため、処理人口に比べ管渠の距離が長く、マンホールポンプが多くなっていることから、維持管理費が高くなっています。
　また、施設の老朽化により更新費用が増加しており、維持管理費も増加しているため、経営状況は悪化していくものと想定されます。
　一方、企業債残高は減少傾向にあり、今後は企業債償還金も減少していくことが見込まれるため、支出が削減できるものと見込んでおります。</t>
    <rPh sb="114" eb="116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</si>
</sst>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B-43D0-AE4D-5C0B99F1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AB-43D0-AE4D-5C0B99F1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52.65</c:v>
                </c:pt>
                <c:pt idx="2">
                  <c:v>50.99</c:v>
                </c:pt>
                <c:pt idx="3">
                  <c:v>49.6</c:v>
                </c:pt>
                <c:pt idx="4">
                  <c:v>48.22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C-4754-80B3-4B50158D1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55.26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C-4754-80B3-4B50158D1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93.59</c:v>
                </c:pt>
                <c:pt idx="2">
                  <c:v>92.5</c:v>
                </c:pt>
                <c:pt idx="3">
                  <c:v>92.74</c:v>
                </c:pt>
                <c:pt idx="4">
                  <c:v>93.08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5-4462-B0D5-6FCC1AC58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90.52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5-4462-B0D5-6FCC1AC58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109.32</c:v>
                </c:pt>
                <c:pt idx="2">
                  <c:v>113.63</c:v>
                </c:pt>
                <c:pt idx="3">
                  <c:v>111.26</c:v>
                </c:pt>
                <c:pt idx="4">
                  <c:v>111.33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F-45F0-9A1C-99D8C497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103.09</c:v>
                </c:pt>
                <c:pt idx="2">
                  <c:v>102.11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F-45F0-9A1C-99D8C497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3.58</c:v>
                </c:pt>
                <c:pt idx="2">
                  <c:v>7.14</c:v>
                </c:pt>
                <c:pt idx="3">
                  <c:v>10.63</c:v>
                </c:pt>
                <c:pt idx="4">
                  <c:v>13.94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0-4D2D-853F-3963DF16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24.8</c:v>
                </c:pt>
                <c:pt idx="2">
                  <c:v>28.12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0-4D2D-853F-3963DF16E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6-4A59-A746-F7DFC786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6-4A59-A746-F7DFC786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9-4181-A8C7-9E0DFC3EB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101.24</c:v>
                </c:pt>
                <c:pt idx="2">
                  <c:v>124.9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9-4181-A8C7-9E0DFC3EB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30.07</c:v>
                </c:pt>
                <c:pt idx="2">
                  <c:v>50.51</c:v>
                </c:pt>
                <c:pt idx="3">
                  <c:v>48.68</c:v>
                </c:pt>
                <c:pt idx="4">
                  <c:v>42.67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1-4C1D-8C08-306D1D21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37.24</c:v>
                </c:pt>
                <c:pt idx="2">
                  <c:v>33.58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1-4C1D-8C08-306D1D212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2538.12</c:v>
                </c:pt>
                <c:pt idx="2">
                  <c:v>2634.8</c:v>
                </c:pt>
                <c:pt idx="3">
                  <c:v>2679.56</c:v>
                </c:pt>
                <c:pt idx="4">
                  <c:v>2573.85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7-4151-98E9-5644DEA1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783.8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97-4151-98E9-5644DEA1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70.739999999999995</c:v>
                </c:pt>
                <c:pt idx="2">
                  <c:v>81</c:v>
                </c:pt>
                <c:pt idx="3">
                  <c:v>74.66</c:v>
                </c:pt>
                <c:pt idx="4">
                  <c:v>76.12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7-4D8E-B58E-B7318D35D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68.11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77-4D8E-B58E-B7318D35D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231.7</c:v>
                </c:pt>
                <c:pt idx="2">
                  <c:v>202.85</c:v>
                </c:pt>
                <c:pt idx="3">
                  <c:v>220.87</c:v>
                </c:pt>
                <c:pt idx="4">
                  <c:v>216.25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F-4E54-BFDB-3AB1AB5B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222.41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F-4E54-BFDB-3AB1AB5B4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D4" zoomScale="85" zoomScaleNormal="85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新潟県　十日町市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3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4" t="str">
        <f>データ!I6</f>
        <v>法適用</v>
      </c>
      <c r="C8" s="64"/>
      <c r="D8" s="64"/>
      <c r="E8" s="64"/>
      <c r="F8" s="64"/>
      <c r="G8" s="64"/>
      <c r="H8" s="64"/>
      <c r="I8" s="64" t="str">
        <f>データ!J6</f>
        <v>下水道事業</v>
      </c>
      <c r="J8" s="64"/>
      <c r="K8" s="64"/>
      <c r="L8" s="64"/>
      <c r="M8" s="64"/>
      <c r="N8" s="64"/>
      <c r="O8" s="64"/>
      <c r="P8" s="64" t="str">
        <f>データ!K6</f>
        <v>農業集落排水</v>
      </c>
      <c r="Q8" s="64"/>
      <c r="R8" s="64"/>
      <c r="S8" s="64"/>
      <c r="T8" s="64"/>
      <c r="U8" s="64"/>
      <c r="V8" s="64"/>
      <c r="W8" s="64" t="str">
        <f>データ!L6</f>
        <v>F1</v>
      </c>
      <c r="X8" s="64"/>
      <c r="Y8" s="64"/>
      <c r="Z8" s="64"/>
      <c r="AA8" s="64"/>
      <c r="AB8" s="64"/>
      <c r="AC8" s="64"/>
      <c r="AD8" s="65" t="str">
        <f>データ!$M$6</f>
        <v>非設置</v>
      </c>
      <c r="AE8" s="65"/>
      <c r="AF8" s="65"/>
      <c r="AG8" s="65"/>
      <c r="AH8" s="65"/>
      <c r="AI8" s="65"/>
      <c r="AJ8" s="65"/>
      <c r="AK8" s="3"/>
      <c r="AL8" s="45">
        <f>データ!S6</f>
        <v>48128</v>
      </c>
      <c r="AM8" s="45"/>
      <c r="AN8" s="45"/>
      <c r="AO8" s="45"/>
      <c r="AP8" s="45"/>
      <c r="AQ8" s="45"/>
      <c r="AR8" s="45"/>
      <c r="AS8" s="45"/>
      <c r="AT8" s="44">
        <f>データ!T6</f>
        <v>590.39</v>
      </c>
      <c r="AU8" s="44"/>
      <c r="AV8" s="44"/>
      <c r="AW8" s="44"/>
      <c r="AX8" s="44"/>
      <c r="AY8" s="44"/>
      <c r="AZ8" s="44"/>
      <c r="BA8" s="44"/>
      <c r="BB8" s="44">
        <f>データ!U6</f>
        <v>81.52</v>
      </c>
      <c r="BC8" s="44"/>
      <c r="BD8" s="44"/>
      <c r="BE8" s="44"/>
      <c r="BF8" s="44"/>
      <c r="BG8" s="44"/>
      <c r="BH8" s="44"/>
      <c r="BI8" s="44"/>
      <c r="BJ8" s="3"/>
      <c r="BK8" s="3"/>
      <c r="BL8" s="60" t="s">
        <v>10</v>
      </c>
      <c r="BM8" s="61"/>
      <c r="BN8" s="62" t="s">
        <v>11</v>
      </c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3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46" t="s">
        <v>16</v>
      </c>
      <c r="AE9" s="46"/>
      <c r="AF9" s="46"/>
      <c r="AG9" s="46"/>
      <c r="AH9" s="46"/>
      <c r="AI9" s="46"/>
      <c r="AJ9" s="46"/>
      <c r="AK9" s="3"/>
      <c r="AL9" s="46" t="s">
        <v>17</v>
      </c>
      <c r="AM9" s="46"/>
      <c r="AN9" s="46"/>
      <c r="AO9" s="46"/>
      <c r="AP9" s="46"/>
      <c r="AQ9" s="46"/>
      <c r="AR9" s="46"/>
      <c r="AS9" s="46"/>
      <c r="AT9" s="46" t="s">
        <v>18</v>
      </c>
      <c r="AU9" s="46"/>
      <c r="AV9" s="46"/>
      <c r="AW9" s="46"/>
      <c r="AX9" s="46"/>
      <c r="AY9" s="46"/>
      <c r="AZ9" s="46"/>
      <c r="BA9" s="46"/>
      <c r="BB9" s="46" t="s">
        <v>19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20</v>
      </c>
      <c r="BM9" s="48"/>
      <c r="BN9" s="49" t="s">
        <v>21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>
        <f>データ!O6</f>
        <v>69.040000000000006</v>
      </c>
      <c r="J10" s="44"/>
      <c r="K10" s="44"/>
      <c r="L10" s="44"/>
      <c r="M10" s="44"/>
      <c r="N10" s="44"/>
      <c r="O10" s="44"/>
      <c r="P10" s="44">
        <f>データ!P6</f>
        <v>11.52</v>
      </c>
      <c r="Q10" s="44"/>
      <c r="R10" s="44"/>
      <c r="S10" s="44"/>
      <c r="T10" s="44"/>
      <c r="U10" s="44"/>
      <c r="V10" s="44"/>
      <c r="W10" s="44">
        <f>データ!Q6</f>
        <v>90.21</v>
      </c>
      <c r="X10" s="44"/>
      <c r="Y10" s="44"/>
      <c r="Z10" s="44"/>
      <c r="AA10" s="44"/>
      <c r="AB10" s="44"/>
      <c r="AC10" s="44"/>
      <c r="AD10" s="45">
        <f>データ!R6</f>
        <v>3355</v>
      </c>
      <c r="AE10" s="45"/>
      <c r="AF10" s="45"/>
      <c r="AG10" s="45"/>
      <c r="AH10" s="45"/>
      <c r="AI10" s="45"/>
      <c r="AJ10" s="45"/>
      <c r="AK10" s="2"/>
      <c r="AL10" s="45">
        <f>データ!V6</f>
        <v>5488</v>
      </c>
      <c r="AM10" s="45"/>
      <c r="AN10" s="45"/>
      <c r="AO10" s="45"/>
      <c r="AP10" s="45"/>
      <c r="AQ10" s="45"/>
      <c r="AR10" s="45"/>
      <c r="AS10" s="45"/>
      <c r="AT10" s="44">
        <f>データ!W6</f>
        <v>4.38</v>
      </c>
      <c r="AU10" s="44"/>
      <c r="AV10" s="44"/>
      <c r="AW10" s="44"/>
      <c r="AX10" s="44"/>
      <c r="AY10" s="44"/>
      <c r="AZ10" s="44"/>
      <c r="BA10" s="44"/>
      <c r="BB10" s="44">
        <f>データ!X6</f>
        <v>1252.97</v>
      </c>
      <c r="BC10" s="44"/>
      <c r="BD10" s="44"/>
      <c r="BE10" s="44"/>
      <c r="BF10" s="44"/>
      <c r="BG10" s="44"/>
      <c r="BH10" s="44"/>
      <c r="BI10" s="44"/>
      <c r="BJ10" s="2"/>
      <c r="BK10" s="2"/>
      <c r="BL10" s="51" t="s">
        <v>22</v>
      </c>
      <c r="BM10" s="52"/>
      <c r="BN10" s="53" t="s">
        <v>23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112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113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OrjJE1P0TBvWUBm+qSgv0grkkTU+xCUjAXJtQM3GEDu2aQmqEDO7lHxZ0mq+Tw/FQk5GL4CRQXJfBBdpEQtMng==" saltValue="aN5fskgSol5xptFCfhfIj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152102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新潟県　十日町市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69.040000000000006</v>
      </c>
      <c r="P6" s="20">
        <f t="shared" si="3"/>
        <v>11.52</v>
      </c>
      <c r="Q6" s="20">
        <f t="shared" si="3"/>
        <v>90.21</v>
      </c>
      <c r="R6" s="20">
        <f t="shared" si="3"/>
        <v>3355</v>
      </c>
      <c r="S6" s="20">
        <f t="shared" si="3"/>
        <v>48128</v>
      </c>
      <c r="T6" s="20">
        <f t="shared" si="3"/>
        <v>590.39</v>
      </c>
      <c r="U6" s="20">
        <f t="shared" si="3"/>
        <v>81.52</v>
      </c>
      <c r="V6" s="20">
        <f t="shared" si="3"/>
        <v>5488</v>
      </c>
      <c r="W6" s="20">
        <f t="shared" si="3"/>
        <v>4.38</v>
      </c>
      <c r="X6" s="20">
        <f t="shared" si="3"/>
        <v>1252.97</v>
      </c>
      <c r="Y6" s="21" t="str">
        <f>IF(Y7="",NA(),Y7)</f>
        <v>-</v>
      </c>
      <c r="Z6" s="21">
        <f t="shared" ref="Z6:AH6" si="4">IF(Z7="",NA(),Z7)</f>
        <v>109.32</v>
      </c>
      <c r="AA6" s="21">
        <f t="shared" si="4"/>
        <v>113.63</v>
      </c>
      <c r="AB6" s="21">
        <f t="shared" si="4"/>
        <v>111.26</v>
      </c>
      <c r="AC6" s="21">
        <f t="shared" si="4"/>
        <v>111.33</v>
      </c>
      <c r="AD6" s="21" t="str">
        <f t="shared" si="4"/>
        <v>-</v>
      </c>
      <c r="AE6" s="21">
        <f t="shared" si="4"/>
        <v>103.09</v>
      </c>
      <c r="AF6" s="21">
        <f t="shared" si="4"/>
        <v>102.11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101.24</v>
      </c>
      <c r="AQ6" s="21">
        <f t="shared" si="5"/>
        <v>124.9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30.07</v>
      </c>
      <c r="AW6" s="21">
        <f t="shared" si="6"/>
        <v>50.51</v>
      </c>
      <c r="AX6" s="21">
        <f t="shared" si="6"/>
        <v>48.68</v>
      </c>
      <c r="AY6" s="21">
        <f t="shared" si="6"/>
        <v>42.67</v>
      </c>
      <c r="AZ6" s="21" t="str">
        <f t="shared" si="6"/>
        <v>-</v>
      </c>
      <c r="BA6" s="21">
        <f t="shared" si="6"/>
        <v>37.24</v>
      </c>
      <c r="BB6" s="21">
        <f t="shared" si="6"/>
        <v>33.58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>
        <f t="shared" ref="BG6:BO6" si="7">IF(BG7="",NA(),BG7)</f>
        <v>2538.12</v>
      </c>
      <c r="BH6" s="21">
        <f t="shared" si="7"/>
        <v>2634.8</v>
      </c>
      <c r="BI6" s="21">
        <f t="shared" si="7"/>
        <v>2679.56</v>
      </c>
      <c r="BJ6" s="21">
        <f t="shared" si="7"/>
        <v>2573.85</v>
      </c>
      <c r="BK6" s="21" t="str">
        <f t="shared" si="7"/>
        <v>-</v>
      </c>
      <c r="BL6" s="21">
        <f t="shared" si="7"/>
        <v>783.8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70.739999999999995</v>
      </c>
      <c r="BS6" s="21">
        <f t="shared" si="8"/>
        <v>81</v>
      </c>
      <c r="BT6" s="21">
        <f t="shared" si="8"/>
        <v>74.66</v>
      </c>
      <c r="BU6" s="21">
        <f t="shared" si="8"/>
        <v>76.12</v>
      </c>
      <c r="BV6" s="21" t="str">
        <f t="shared" si="8"/>
        <v>-</v>
      </c>
      <c r="BW6" s="21">
        <f t="shared" si="8"/>
        <v>68.11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231.7</v>
      </c>
      <c r="CD6" s="21">
        <f t="shared" si="9"/>
        <v>202.85</v>
      </c>
      <c r="CE6" s="21">
        <f t="shared" si="9"/>
        <v>220.87</v>
      </c>
      <c r="CF6" s="21">
        <f t="shared" si="9"/>
        <v>216.25</v>
      </c>
      <c r="CG6" s="21" t="str">
        <f t="shared" si="9"/>
        <v>-</v>
      </c>
      <c r="CH6" s="21">
        <f t="shared" si="9"/>
        <v>222.41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52.65</v>
      </c>
      <c r="CO6" s="21">
        <f t="shared" si="10"/>
        <v>50.99</v>
      </c>
      <c r="CP6" s="21">
        <f t="shared" si="10"/>
        <v>49.6</v>
      </c>
      <c r="CQ6" s="21">
        <f t="shared" si="10"/>
        <v>48.22</v>
      </c>
      <c r="CR6" s="21" t="str">
        <f t="shared" si="10"/>
        <v>-</v>
      </c>
      <c r="CS6" s="21">
        <f t="shared" si="10"/>
        <v>55.26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93.59</v>
      </c>
      <c r="CZ6" s="21">
        <f t="shared" si="11"/>
        <v>92.5</v>
      </c>
      <c r="DA6" s="21">
        <f t="shared" si="11"/>
        <v>92.74</v>
      </c>
      <c r="DB6" s="21">
        <f t="shared" si="11"/>
        <v>93.08</v>
      </c>
      <c r="DC6" s="21" t="str">
        <f t="shared" si="11"/>
        <v>-</v>
      </c>
      <c r="DD6" s="21">
        <f t="shared" si="11"/>
        <v>90.52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3.58</v>
      </c>
      <c r="DK6" s="21">
        <f t="shared" si="12"/>
        <v>7.14</v>
      </c>
      <c r="DL6" s="21">
        <f t="shared" si="12"/>
        <v>10.63</v>
      </c>
      <c r="DM6" s="21">
        <f t="shared" si="12"/>
        <v>13.94</v>
      </c>
      <c r="DN6" s="21" t="str">
        <f t="shared" si="12"/>
        <v>-</v>
      </c>
      <c r="DO6" s="21">
        <f t="shared" si="12"/>
        <v>24.8</v>
      </c>
      <c r="DP6" s="21">
        <f t="shared" si="12"/>
        <v>28.12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0.02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152102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69.040000000000006</v>
      </c>
      <c r="P7" s="24">
        <v>11.52</v>
      </c>
      <c r="Q7" s="24">
        <v>90.21</v>
      </c>
      <c r="R7" s="24">
        <v>3355</v>
      </c>
      <c r="S7" s="24">
        <v>48128</v>
      </c>
      <c r="T7" s="24">
        <v>590.39</v>
      </c>
      <c r="U7" s="24">
        <v>81.52</v>
      </c>
      <c r="V7" s="24">
        <v>5488</v>
      </c>
      <c r="W7" s="24">
        <v>4.38</v>
      </c>
      <c r="X7" s="24">
        <v>1252.97</v>
      </c>
      <c r="Y7" s="24" t="s">
        <v>102</v>
      </c>
      <c r="Z7" s="24">
        <v>109.32</v>
      </c>
      <c r="AA7" s="24">
        <v>113.63</v>
      </c>
      <c r="AB7" s="24">
        <v>111.26</v>
      </c>
      <c r="AC7" s="24">
        <v>111.33</v>
      </c>
      <c r="AD7" s="24" t="s">
        <v>102</v>
      </c>
      <c r="AE7" s="24">
        <v>103.09</v>
      </c>
      <c r="AF7" s="24">
        <v>102.11</v>
      </c>
      <c r="AG7" s="24">
        <v>101.91</v>
      </c>
      <c r="AH7" s="24">
        <v>103.07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101.24</v>
      </c>
      <c r="AQ7" s="24">
        <v>124.9</v>
      </c>
      <c r="AR7" s="24">
        <v>124.8</v>
      </c>
      <c r="AS7" s="24">
        <v>120.64</v>
      </c>
      <c r="AT7" s="24">
        <v>124.06</v>
      </c>
      <c r="AU7" s="24" t="s">
        <v>102</v>
      </c>
      <c r="AV7" s="24">
        <v>30.07</v>
      </c>
      <c r="AW7" s="24">
        <v>50.51</v>
      </c>
      <c r="AX7" s="24">
        <v>48.68</v>
      </c>
      <c r="AY7" s="24">
        <v>42.67</v>
      </c>
      <c r="AZ7" s="24" t="s">
        <v>102</v>
      </c>
      <c r="BA7" s="24">
        <v>37.24</v>
      </c>
      <c r="BB7" s="24">
        <v>33.58</v>
      </c>
      <c r="BC7" s="24">
        <v>35.42</v>
      </c>
      <c r="BD7" s="24">
        <v>39.82</v>
      </c>
      <c r="BE7" s="24">
        <v>42.02</v>
      </c>
      <c r="BF7" s="24" t="s">
        <v>102</v>
      </c>
      <c r="BG7" s="24">
        <v>2538.12</v>
      </c>
      <c r="BH7" s="24">
        <v>2634.8</v>
      </c>
      <c r="BI7" s="24">
        <v>2679.56</v>
      </c>
      <c r="BJ7" s="24">
        <v>2573.85</v>
      </c>
      <c r="BK7" s="24" t="s">
        <v>102</v>
      </c>
      <c r="BL7" s="24">
        <v>783.8</v>
      </c>
      <c r="BM7" s="24">
        <v>778.81</v>
      </c>
      <c r="BN7" s="24">
        <v>718.49</v>
      </c>
      <c r="BO7" s="24">
        <v>743.31</v>
      </c>
      <c r="BP7" s="24">
        <v>785.1</v>
      </c>
      <c r="BQ7" s="24" t="s">
        <v>102</v>
      </c>
      <c r="BR7" s="24">
        <v>70.739999999999995</v>
      </c>
      <c r="BS7" s="24">
        <v>81</v>
      </c>
      <c r="BT7" s="24">
        <v>74.66</v>
      </c>
      <c r="BU7" s="24">
        <v>76.12</v>
      </c>
      <c r="BV7" s="24" t="s">
        <v>102</v>
      </c>
      <c r="BW7" s="24">
        <v>68.11</v>
      </c>
      <c r="BX7" s="24">
        <v>67.23</v>
      </c>
      <c r="BY7" s="24">
        <v>61.82</v>
      </c>
      <c r="BZ7" s="24">
        <v>61.15</v>
      </c>
      <c r="CA7" s="24">
        <v>56.93</v>
      </c>
      <c r="CB7" s="24" t="s">
        <v>102</v>
      </c>
      <c r="CC7" s="24">
        <v>231.7</v>
      </c>
      <c r="CD7" s="24">
        <v>202.85</v>
      </c>
      <c r="CE7" s="24">
        <v>220.87</v>
      </c>
      <c r="CF7" s="24">
        <v>216.25</v>
      </c>
      <c r="CG7" s="24" t="s">
        <v>102</v>
      </c>
      <c r="CH7" s="24">
        <v>222.41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 t="s">
        <v>102</v>
      </c>
      <c r="CN7" s="24">
        <v>52.65</v>
      </c>
      <c r="CO7" s="24">
        <v>50.99</v>
      </c>
      <c r="CP7" s="24">
        <v>49.6</v>
      </c>
      <c r="CQ7" s="24">
        <v>48.22</v>
      </c>
      <c r="CR7" s="24" t="s">
        <v>102</v>
      </c>
      <c r="CS7" s="24">
        <v>55.26</v>
      </c>
      <c r="CT7" s="24">
        <v>54.54</v>
      </c>
      <c r="CU7" s="24">
        <v>52.9</v>
      </c>
      <c r="CV7" s="24">
        <v>52.63</v>
      </c>
      <c r="CW7" s="24">
        <v>49.87</v>
      </c>
      <c r="CX7" s="24" t="s">
        <v>102</v>
      </c>
      <c r="CY7" s="24">
        <v>93.59</v>
      </c>
      <c r="CZ7" s="24">
        <v>92.5</v>
      </c>
      <c r="DA7" s="24">
        <v>92.74</v>
      </c>
      <c r="DB7" s="24">
        <v>93.08</v>
      </c>
      <c r="DC7" s="24" t="s">
        <v>102</v>
      </c>
      <c r="DD7" s="24">
        <v>90.52</v>
      </c>
      <c r="DE7" s="24">
        <v>90.3</v>
      </c>
      <c r="DF7" s="24">
        <v>90.3</v>
      </c>
      <c r="DG7" s="24">
        <v>90.32</v>
      </c>
      <c r="DH7" s="24">
        <v>87.54</v>
      </c>
      <c r="DI7" s="24" t="s">
        <v>102</v>
      </c>
      <c r="DJ7" s="24">
        <v>3.58</v>
      </c>
      <c r="DK7" s="24">
        <v>7.14</v>
      </c>
      <c r="DL7" s="24">
        <v>10.63</v>
      </c>
      <c r="DM7" s="24">
        <v>13.94</v>
      </c>
      <c r="DN7" s="24" t="s">
        <v>102</v>
      </c>
      <c r="DO7" s="24">
        <v>24.8</v>
      </c>
      <c r="DP7" s="24">
        <v>28.12</v>
      </c>
      <c r="DQ7" s="24">
        <v>28.79</v>
      </c>
      <c r="DR7" s="24">
        <v>30.5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0.02</v>
      </c>
      <c r="EL7" s="24">
        <v>0.01</v>
      </c>
      <c r="EM7" s="24">
        <v>0.01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2025-01-30T02:03:40Z</cp:lastPrinted>
  <dcterms:modified xsi:type="dcterms:W3CDTF">2025-02-03T01:05:28Z</dcterms:modified>
</cp:coreProperties>
</file>