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92.18.5\t_data\R06\18上下水道局\02経営係\007_経営比較分析\②回答\"/>
    </mc:Choice>
  </mc:AlternateContent>
  <xr:revisionPtr revIDLastSave="0" documentId="13_ncr:1_{B7DE7964-AB99-40D9-A693-DAD7BC28DBC4}" xr6:coauthVersionLast="36" xr6:coauthVersionMax="36" xr10:uidLastSave="{00000000-0000-0000-0000-000000000000}"/>
  <workbookProtection workbookAlgorithmName="SHA-512" workbookHashValue="PRuk7HhmEBAib7bJRyiFFYbx8nnFUz4KX005Nuq/RVxE+ppSukVdknmMzyNgoUQURL9xcw5xKgnnGwaLYp3ZBw==" workbookSaltValue="V+dMbTIQ+QUrE0yKAkfWcA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F85" i="4"/>
  <c r="AT10" i="4"/>
  <c r="AL10" i="4"/>
  <c r="P8" i="4"/>
  <c r="I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<sst xmlns="http://schemas.openxmlformats.org/spreadsheetml/2006/main" count="253" uniqueCount="116">
  <si>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</si>
  <si>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</si>
  <si>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</si>
  <si>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</si>
  <si>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</si>
  <si>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</si>
  <si>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</si>
  <si>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</si>
  <si>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</si>
  <si>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</si>
  <si>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</si>
  <si>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</si>
  <si>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</si>
  <si>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</si>
  <si>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</si>
  <si>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</si>
  <si>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</si>
  <si>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</si>
  <si>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</si>
  <si>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</si>
  <si>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</si>
  <si>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</si>
  <si>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</si>
  <si>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</si>
  <si>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</si>
  <si>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</si>
  <si>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</si>
  <si>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</si>
  <si>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</si>
  <si>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</si>
  <si>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</si>
  <si>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</si>
  <si>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</si>
  <si>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</si>
  <si>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</si>
  <si>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</si>
  <si>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</si>
  <si>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</si>
  <si>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</si>
  <si>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</si>
  <si>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</si>
  <si>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</si>
  <si>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</si>
  <si>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</si>
  <si>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</si>
  <si>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</si>
  <si>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</si>
  <si>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</si>
  <si>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</si>
  <si>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</si>
  <si>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</si>
  <si>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</si>
  <si>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</si>
  <si>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</si>
  <si>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</si>
  <si>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</si>
  <si>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</si>
  <si>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</si>
  <si>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</si>
  <si>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</si>
  <si>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</si>
  <si>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</si>
  <si>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</si>
  <si>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</si>
  <si>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</si>
  <si>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</si>
  <si>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</si>
  <si>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</si>
  <si>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</si>
  <si>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</si>
  <si>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</si>
  <si>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</si>
  <si>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</si>
  <si>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</si>
  <si>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</si>
  <si>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</si>
  <si>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</si>
  <si>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</si>
  <si>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</si>
  <si>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</si>
  <si>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</si>
  <si>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</si>
  <si>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</si>
  <si>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</si>
  <si>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</si>
  <si>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</si>
  <si>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</si>
  <si>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</si>
  <si>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</si>
  <si>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</si>
  <si>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</si>
  <si>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</si>
  <si>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</si>
  <si>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</si>
  <si>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</si>
  <si>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</si>
  <si>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十日町市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</si>
  <si>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</si>
  <si>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</si>
  <si>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</si>
  <si>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</si>
  <si>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</si>
  <si>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</si>
  <si>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</si>
  <si>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</si>
  <si>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</si>
  <si>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</si>
  <si>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</si>
  <si>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</si>
  <si>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</si>
  <si>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</si>
  <si>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</si>
  <si>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</si>
  <si>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下水道の整備はほぼ完了しておりますが、法定耐用年数を経過した管渠延長の割合を示す「②管渠老朽化率」は0％となっており、これは未だ更新需要を迎えていないことを示しています。したがって、今後は施設・管渠の更新が一斉に増加することが想定されることから、計画的な更新を行っていく必要があります。</t>
  </si>
  <si>
    <t>　現在取り組んでいる施設の長寿命化により、長期的な維持管理費の削減を目指す他、施設の統廃合等も検討し、経費の全体的な削減を行います。
　また、令和２年度より下水道事業を法適化したことから、経営の見える化を行い経営状況を把握した上で、投資の効率化・使用料の改定等を検討し、経営の安定を図っていきます。</t>
    <rPh sb="124" eb="127">
      <t>シヨウリョウ</t>
    </rPh>
    <phoneticPr fontId="4"/>
  </si>
  <si>
    <t>　当市は山間部・過疎地域であるため、処理人口に比べ管渠の距離が長く、マンホールポンプが多くなっていることから、維持管理費が高くなっています。
　昨年度よりは改善したものの、人口減少の影響から『⑤経費回収率』は今後減少傾向に転じるものと見込まれます。また、施設の老朽化により更新費用が増加しており、維持管理費も増加しているため、経営状況は悪化していくものと想定されます。
　一方、企業債残高は減少傾向にあり、今後は企業債償還金も減少していくことが見込まれるため、支出が削減できるものと見込んでおります。</t>
    <rPh sb="73" eb="76">
      <t>サクネンド</t>
    </rPh>
    <rPh sb="79" eb="81">
      <t>カイゼン</t>
    </rPh>
    <rPh sb="109" eb="111">
      <t>ケイコウ</t>
    </rPh>
    <rPh sb="112" eb="113">
      <t>テン</t>
    </rPh>
    <rPh sb="166" eb="16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</si>
</sst>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0-4D56-B917-DB7388D8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0-4D56-B917-DB7388D8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76.59</c:v>
                </c:pt>
                <c:pt idx="2">
                  <c:v>74.95</c:v>
                </c:pt>
                <c:pt idx="3">
                  <c:v>73.69</c:v>
                </c:pt>
                <c:pt idx="4">
                  <c:v>71.989999999999995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5-4749-8EC3-48471215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5-4749-8EC3-48471215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91.5</c:v>
                </c:pt>
                <c:pt idx="2">
                  <c:v>93.04</c:v>
                </c:pt>
                <c:pt idx="3">
                  <c:v>93.38</c:v>
                </c:pt>
                <c:pt idx="4">
                  <c:v>93.69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6-442C-8289-9BA7088B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6-442C-8289-9BA7088B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119.41</c:v>
                </c:pt>
                <c:pt idx="2">
                  <c:v>119.1</c:v>
                </c:pt>
                <c:pt idx="3">
                  <c:v>120.27</c:v>
                </c:pt>
                <c:pt idx="4">
                  <c:v>120.65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6-40A8-8E68-2FCD0258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6-40A8-8E68-2FCD0258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3.36</c:v>
                </c:pt>
                <c:pt idx="2">
                  <c:v>6.65</c:v>
                </c:pt>
                <c:pt idx="3">
                  <c:v>9.81</c:v>
                </c:pt>
                <c:pt idx="4">
                  <c:v>12.88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1-4D17-AE7F-9B4C4FC7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1-4D17-AE7F-9B4C4FC7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9-42E1-86FF-7EED099E5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9-42E1-86FF-7EED099E5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A-42FB-B4BB-5121E51D0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A-42FB-B4BB-5121E51D0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31.94</c:v>
                </c:pt>
                <c:pt idx="2">
                  <c:v>20.62</c:v>
                </c:pt>
                <c:pt idx="3">
                  <c:v>23.37</c:v>
                </c:pt>
                <c:pt idx="4">
                  <c:v>21.13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4-441E-B7F0-E44A4AD8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4-441E-B7F0-E44A4AD8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2204.71</c:v>
                </c:pt>
                <c:pt idx="2">
                  <c:v>2063.71</c:v>
                </c:pt>
                <c:pt idx="3">
                  <c:v>1966.07</c:v>
                </c:pt>
                <c:pt idx="4">
                  <c:v>1884.89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F-4BE1-ACBB-4358F5C7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F-4BE1-ACBB-4358F5C7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83.29</c:v>
                </c:pt>
                <c:pt idx="2">
                  <c:v>78.22</c:v>
                </c:pt>
                <c:pt idx="3">
                  <c:v>80.69</c:v>
                </c:pt>
                <c:pt idx="4">
                  <c:v>89.29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A-410C-8D5A-F43B602D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A-410C-8D5A-F43B602D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203.03</c:v>
                </c:pt>
                <c:pt idx="2">
                  <c:v>216.3</c:v>
                </c:pt>
                <c:pt idx="3">
                  <c:v>210.47</c:v>
                </c:pt>
                <c:pt idx="4">
                  <c:v>190.34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B-4EC5-9B00-7B8AA977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B-4EC5-9B00-7B8AA977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7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新潟県　十日町市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48128</v>
      </c>
      <c r="AM8" s="45"/>
      <c r="AN8" s="45"/>
      <c r="AO8" s="45"/>
      <c r="AP8" s="45"/>
      <c r="AQ8" s="45"/>
      <c r="AR8" s="45"/>
      <c r="AS8" s="45"/>
      <c r="AT8" s="44">
        <f>データ!T6</f>
        <v>590.39</v>
      </c>
      <c r="AU8" s="44"/>
      <c r="AV8" s="44"/>
      <c r="AW8" s="44"/>
      <c r="AX8" s="44"/>
      <c r="AY8" s="44"/>
      <c r="AZ8" s="44"/>
      <c r="BA8" s="44"/>
      <c r="BB8" s="44">
        <f>データ!U6</f>
        <v>81.52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64.19</v>
      </c>
      <c r="J10" s="44"/>
      <c r="K10" s="44"/>
      <c r="L10" s="44"/>
      <c r="M10" s="44"/>
      <c r="N10" s="44"/>
      <c r="O10" s="44"/>
      <c r="P10" s="44">
        <f>データ!P6</f>
        <v>38.909999999999997</v>
      </c>
      <c r="Q10" s="44"/>
      <c r="R10" s="44"/>
      <c r="S10" s="44"/>
      <c r="T10" s="44"/>
      <c r="U10" s="44"/>
      <c r="V10" s="44"/>
      <c r="W10" s="44">
        <f>データ!Q6</f>
        <v>91.83</v>
      </c>
      <c r="X10" s="44"/>
      <c r="Y10" s="44"/>
      <c r="Z10" s="44"/>
      <c r="AA10" s="44"/>
      <c r="AB10" s="44"/>
      <c r="AC10" s="44"/>
      <c r="AD10" s="45">
        <f>データ!R6</f>
        <v>3355</v>
      </c>
      <c r="AE10" s="45"/>
      <c r="AF10" s="45"/>
      <c r="AG10" s="45"/>
      <c r="AH10" s="45"/>
      <c r="AI10" s="45"/>
      <c r="AJ10" s="45"/>
      <c r="AK10" s="2"/>
      <c r="AL10" s="45">
        <f>データ!V6</f>
        <v>18530</v>
      </c>
      <c r="AM10" s="45"/>
      <c r="AN10" s="45"/>
      <c r="AO10" s="45"/>
      <c r="AP10" s="45"/>
      <c r="AQ10" s="45"/>
      <c r="AR10" s="45"/>
      <c r="AS10" s="45"/>
      <c r="AT10" s="44">
        <f>データ!W6</f>
        <v>9.07</v>
      </c>
      <c r="AU10" s="44"/>
      <c r="AV10" s="44"/>
      <c r="AW10" s="44"/>
      <c r="AX10" s="44"/>
      <c r="AY10" s="44"/>
      <c r="AZ10" s="44"/>
      <c r="BA10" s="44"/>
      <c r="BB10" s="44">
        <f>データ!X6</f>
        <v>2043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115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9S6NbAB7aEdjqvbUVXoptPh1OV3s92LyvA04bz90pac389Y+lbJc7yVaQqaJmYtg3jKXcQdJDqdwAId+p0bbeg==" saltValue="kIphV0OKU99l6Loazwnr7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152102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新潟県　十日町市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64.19</v>
      </c>
      <c r="P6" s="20">
        <f t="shared" si="3"/>
        <v>38.909999999999997</v>
      </c>
      <c r="Q6" s="20">
        <f t="shared" si="3"/>
        <v>91.83</v>
      </c>
      <c r="R6" s="20">
        <f t="shared" si="3"/>
        <v>3355</v>
      </c>
      <c r="S6" s="20">
        <f t="shared" si="3"/>
        <v>48128</v>
      </c>
      <c r="T6" s="20">
        <f t="shared" si="3"/>
        <v>590.39</v>
      </c>
      <c r="U6" s="20">
        <f t="shared" si="3"/>
        <v>81.52</v>
      </c>
      <c r="V6" s="20">
        <f t="shared" si="3"/>
        <v>18530</v>
      </c>
      <c r="W6" s="20">
        <f t="shared" si="3"/>
        <v>9.07</v>
      </c>
      <c r="X6" s="20">
        <f t="shared" si="3"/>
        <v>2043</v>
      </c>
      <c r="Y6" s="21" t="str">
        <f>IF(Y7="",NA(),Y7)</f>
        <v>-</v>
      </c>
      <c r="Z6" s="21">
        <f t="shared" ref="Z6:AH6" si="4">IF(Z7="",NA(),Z7)</f>
        <v>119.41</v>
      </c>
      <c r="AA6" s="21">
        <f t="shared" si="4"/>
        <v>119.1</v>
      </c>
      <c r="AB6" s="21">
        <f t="shared" si="4"/>
        <v>120.27</v>
      </c>
      <c r="AC6" s="21">
        <f t="shared" si="4"/>
        <v>120.65</v>
      </c>
      <c r="AD6" s="21" t="str">
        <f t="shared" si="4"/>
        <v>-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31.94</v>
      </c>
      <c r="AW6" s="21">
        <f t="shared" si="6"/>
        <v>20.62</v>
      </c>
      <c r="AX6" s="21">
        <f t="shared" si="6"/>
        <v>23.37</v>
      </c>
      <c r="AY6" s="21">
        <f t="shared" si="6"/>
        <v>21.13</v>
      </c>
      <c r="AZ6" s="21" t="str">
        <f t="shared" si="6"/>
        <v>-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2204.71</v>
      </c>
      <c r="BH6" s="21">
        <f t="shared" si="7"/>
        <v>2063.71</v>
      </c>
      <c r="BI6" s="21">
        <f t="shared" si="7"/>
        <v>1966.07</v>
      </c>
      <c r="BJ6" s="21">
        <f t="shared" si="7"/>
        <v>1884.89</v>
      </c>
      <c r="BK6" s="21" t="str">
        <f t="shared" si="7"/>
        <v>-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83.29</v>
      </c>
      <c r="BS6" s="21">
        <f t="shared" si="8"/>
        <v>78.22</v>
      </c>
      <c r="BT6" s="21">
        <f t="shared" si="8"/>
        <v>80.69</v>
      </c>
      <c r="BU6" s="21">
        <f t="shared" si="8"/>
        <v>89.29</v>
      </c>
      <c r="BV6" s="21" t="str">
        <f t="shared" si="8"/>
        <v>-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203.03</v>
      </c>
      <c r="CD6" s="21">
        <f t="shared" si="9"/>
        <v>216.3</v>
      </c>
      <c r="CE6" s="21">
        <f t="shared" si="9"/>
        <v>210.47</v>
      </c>
      <c r="CF6" s="21">
        <f t="shared" si="9"/>
        <v>190.34</v>
      </c>
      <c r="CG6" s="21" t="str">
        <f t="shared" si="9"/>
        <v>-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>
        <f t="shared" ref="CN6:CV6" si="10">IF(CN7="",NA(),CN7)</f>
        <v>76.59</v>
      </c>
      <c r="CO6" s="21">
        <f t="shared" si="10"/>
        <v>74.95</v>
      </c>
      <c r="CP6" s="21">
        <f t="shared" si="10"/>
        <v>73.69</v>
      </c>
      <c r="CQ6" s="21">
        <f t="shared" si="10"/>
        <v>71.989999999999995</v>
      </c>
      <c r="CR6" s="21" t="str">
        <f t="shared" si="10"/>
        <v>-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91.5</v>
      </c>
      <c r="CZ6" s="21">
        <f t="shared" si="11"/>
        <v>93.04</v>
      </c>
      <c r="DA6" s="21">
        <f t="shared" si="11"/>
        <v>93.38</v>
      </c>
      <c r="DB6" s="21">
        <f t="shared" si="11"/>
        <v>93.69</v>
      </c>
      <c r="DC6" s="21" t="str">
        <f t="shared" si="11"/>
        <v>-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3.36</v>
      </c>
      <c r="DK6" s="21">
        <f t="shared" si="12"/>
        <v>6.65</v>
      </c>
      <c r="DL6" s="21">
        <f t="shared" si="12"/>
        <v>9.81</v>
      </c>
      <c r="DM6" s="21">
        <f t="shared" si="12"/>
        <v>12.88</v>
      </c>
      <c r="DN6" s="21" t="str">
        <f t="shared" si="12"/>
        <v>-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1">
        <f t="shared" si="14"/>
        <v>0.02</v>
      </c>
      <c r="EH6" s="21">
        <f t="shared" si="14"/>
        <v>0.01</v>
      </c>
      <c r="EI6" s="20">
        <f t="shared" si="14"/>
        <v>0</v>
      </c>
      <c r="EJ6" s="21" t="str">
        <f t="shared" si="14"/>
        <v>-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152102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64.19</v>
      </c>
      <c r="P7" s="24">
        <v>38.909999999999997</v>
      </c>
      <c r="Q7" s="24">
        <v>91.83</v>
      </c>
      <c r="R7" s="24">
        <v>3355</v>
      </c>
      <c r="S7" s="24">
        <v>48128</v>
      </c>
      <c r="T7" s="24">
        <v>590.39</v>
      </c>
      <c r="U7" s="24">
        <v>81.52</v>
      </c>
      <c r="V7" s="24">
        <v>18530</v>
      </c>
      <c r="W7" s="24">
        <v>9.07</v>
      </c>
      <c r="X7" s="24">
        <v>2043</v>
      </c>
      <c r="Y7" s="24" t="s">
        <v>102</v>
      </c>
      <c r="Z7" s="24">
        <v>119.41</v>
      </c>
      <c r="AA7" s="24">
        <v>119.1</v>
      </c>
      <c r="AB7" s="24">
        <v>120.27</v>
      </c>
      <c r="AC7" s="24">
        <v>120.65</v>
      </c>
      <c r="AD7" s="24" t="s">
        <v>102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 t="s">
        <v>102</v>
      </c>
      <c r="AV7" s="24">
        <v>31.94</v>
      </c>
      <c r="AW7" s="24">
        <v>20.62</v>
      </c>
      <c r="AX7" s="24">
        <v>23.37</v>
      </c>
      <c r="AY7" s="24">
        <v>21.13</v>
      </c>
      <c r="AZ7" s="24" t="s">
        <v>102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 t="s">
        <v>102</v>
      </c>
      <c r="BG7" s="24">
        <v>2204.71</v>
      </c>
      <c r="BH7" s="24">
        <v>2063.71</v>
      </c>
      <c r="BI7" s="24">
        <v>1966.07</v>
      </c>
      <c r="BJ7" s="24">
        <v>1884.89</v>
      </c>
      <c r="BK7" s="24" t="s">
        <v>102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 t="s">
        <v>102</v>
      </c>
      <c r="BR7" s="24">
        <v>83.29</v>
      </c>
      <c r="BS7" s="24">
        <v>78.22</v>
      </c>
      <c r="BT7" s="24">
        <v>80.69</v>
      </c>
      <c r="BU7" s="24">
        <v>89.29</v>
      </c>
      <c r="BV7" s="24" t="s">
        <v>102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 t="s">
        <v>102</v>
      </c>
      <c r="CC7" s="24">
        <v>203.03</v>
      </c>
      <c r="CD7" s="24">
        <v>216.3</v>
      </c>
      <c r="CE7" s="24">
        <v>210.47</v>
      </c>
      <c r="CF7" s="24">
        <v>190.34</v>
      </c>
      <c r="CG7" s="24" t="s">
        <v>102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 t="s">
        <v>102</v>
      </c>
      <c r="CN7" s="24">
        <v>76.59</v>
      </c>
      <c r="CO7" s="24">
        <v>74.95</v>
      </c>
      <c r="CP7" s="24">
        <v>73.69</v>
      </c>
      <c r="CQ7" s="24">
        <v>71.989999999999995</v>
      </c>
      <c r="CR7" s="24" t="s">
        <v>102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 t="s">
        <v>102</v>
      </c>
      <c r="CY7" s="24">
        <v>91.5</v>
      </c>
      <c r="CZ7" s="24">
        <v>93.04</v>
      </c>
      <c r="DA7" s="24">
        <v>93.38</v>
      </c>
      <c r="DB7" s="24">
        <v>93.69</v>
      </c>
      <c r="DC7" s="24" t="s">
        <v>102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 t="s">
        <v>102</v>
      </c>
      <c r="DJ7" s="24">
        <v>3.36</v>
      </c>
      <c r="DK7" s="24">
        <v>6.65</v>
      </c>
      <c r="DL7" s="24">
        <v>9.81</v>
      </c>
      <c r="DM7" s="24">
        <v>12.88</v>
      </c>
      <c r="DN7" s="24" t="s">
        <v>102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 t="s">
        <v>102</v>
      </c>
      <c r="EF7" s="24">
        <v>0</v>
      </c>
      <c r="EG7" s="24">
        <v>0.02</v>
      </c>
      <c r="EH7" s="24">
        <v>0.01</v>
      </c>
      <c r="EI7" s="24">
        <v>0</v>
      </c>
      <c r="EJ7" s="24" t="s">
        <v>102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2025-01-30T02:03:18Z</cp:lastPrinted>
  <dcterms:modified xsi:type="dcterms:W3CDTF">2025-02-03T01:05:16Z</dcterms:modified>
</cp:coreProperties>
</file>