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svos30\t_data\H29\04財政課\02財政係\H29市町村課照会\290327【重要】平成27年度財政状況資料集（５月公表分）の作成及び公表について\03 3月公表したやつ\"/>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C37" i="9"/>
  <c r="AM36" i="9"/>
  <c r="C36" i="9"/>
  <c r="CO35" i="9"/>
  <c r="CO36" i="9" s="1"/>
  <c r="CO37" i="9" s="1"/>
  <c r="CO38" i="9" s="1"/>
  <c r="CO39" i="9" s="1"/>
  <c r="CO40" i="9" s="1"/>
  <c r="CO41" i="9" s="1"/>
  <c r="CO42" i="9" s="1"/>
  <c r="CO43" i="9" s="1"/>
  <c r="AM35" i="9"/>
  <c r="C35" i="9"/>
  <c r="CO34" i="9"/>
  <c r="U34" i="9"/>
  <c r="U35" i="9" s="1"/>
  <c r="U36" i="9" s="1"/>
  <c r="U37" i="9" s="1"/>
  <c r="C34" i="9"/>
  <c r="AM34" i="9" l="1"/>
  <c r="BW34" i="9" s="1"/>
  <c r="BW35" i="9" s="1"/>
  <c r="BW36" i="9" s="1"/>
  <c r="BW37" i="9" s="1"/>
  <c r="BW38" i="9" s="1"/>
  <c r="BW39" i="9" s="1"/>
  <c r="BW40" i="9" s="1"/>
  <c r="BW41" i="9" s="1"/>
  <c r="BW42" i="9" s="1"/>
  <c r="BW43"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<sst xmlns="http://schemas.openxmlformats.org/spreadsheetml/2006/main" count="1025" uniqueCount="577">
  <si>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</si>
  <si>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</si>
  <si>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</si>
  <si>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</si>
  <si>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</si>
  <si>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</si>
  <si>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</si>
  <si>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</si>
  <si>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</si>
  <si>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</si>
  <si>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</si>
  <si>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</si>
  <si>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</si>
  <si>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</si>
  <si>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</si>
  <si>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</si>
  <si>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</si>
  <si>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</si>
  <si>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</si>
  <si>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</si>
  <si>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</si>
  <si>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</si>
  <si>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</si>
  <si>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</si>
  <si>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</si>
  <si>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</si>
  <si>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</si>
  <si>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</si>
  <si>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</si>
  <si>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</si>
  <si>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</si>
  <si>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</si>
  <si>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</si>
  <si>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</si>
  <si>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</si>
  <si>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</si>
  <si>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</si>
  <si>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</si>
  <si>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</si>
  <si>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</si>
  <si>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</si>
  <si>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</si>
  <si>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</si>
  <si>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</si>
  <si>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</si>
  <si>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</si>
  <si>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</si>
  <si>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</si>
  <si>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</si>
  <si>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</si>
  <si>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</si>
  <si>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</si>
  <si>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</si>
  <si>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</si>
  <si>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</si>
  <si>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</si>
  <si>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</si>
  <si>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</si>
  <si>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</si>
  <si>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</si>
  <si>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</si>
  <si>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</si>
  <si>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</si>
  <si>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</si>
  <si>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</si>
  <si>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</si>
  <si>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</si>
  <si>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</si>
  <si>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</si>
  <si>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</si>
  <si>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</si>
  <si>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</si>
  <si>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</si>
  <si>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</si>
  <si>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</si>
  <si>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</si>
  <si>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</si>
  <si>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</si>
  <si>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</si>
  <si>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</si>
  <si>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</si>
  <si>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</si>
  <si>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</si>
  <si>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</si>
  <si>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</si>
  <si>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</si>
  <si>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</si>
  <si>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</si>
  <si>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</si>
  <si>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</si>
  <si>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</si>
  <si>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</si>
  <si>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</si>
  <si>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</si>
  <si>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</si>
  <si>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</si>
  <si>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</si>
  <si>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</si>
  <si>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</si>
  <si>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</si>
  <si>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</si>
  <si>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</si>
  <si>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</si>
  <si>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</si>
  <si>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</si>
  <si>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</si>
  <si>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</si>
  <si>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</si>
  <si>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</si>
  <si>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</si>
  <si>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</si>
  <si>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</si>
  <si>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</si>
  <si>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</si>
  <si>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</si>
  <si>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</si>
  <si>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</si>
  <si>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</si>
  <si>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</si>
  <si>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</si>
  <si>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</si>
  <si>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</si>
  <si>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</si>
  <si>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</si>
  <si>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</si>
  <si>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</si>
  <si>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</si>
  <si>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</si>
  <si>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</si>
  <si>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</si>
  <si>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</si>
  <si>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</si>
  <si>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</si>
  <si>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</si>
  <si>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</si>
  <si>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</si>
  <si>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</si>
  <si>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</si>
  <si>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</si>
  <si>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</si>
  <si>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</si>
  <si>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</si>
  <si>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</si>
  <si>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</si>
  <si>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</si>
  <si>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</si>
  <si>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</si>
  <si>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</si>
  <si>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</si>
  <si>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</si>
  <si>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</si>
  <si>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</si>
  <si>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</si>
  <si>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</si>
  <si>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</si>
  <si>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</si>
  <si>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</si>
  <si>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</si>
  <si>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</si>
  <si>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</si>
  <si>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</si>
  <si>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</si>
  <si>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</si>
  <si>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</si>
  <si>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</si>
  <si>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</si>
  <si>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</si>
  <si>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</si>
  <si>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</si>
  <si>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</si>
  <si>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</si>
  <si>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</si>
  <si>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</si>
  <si>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</si>
  <si>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</si>
  <si>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</si>
  <si>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</si>
  <si>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</si>
  <si>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</si>
  <si>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</si>
  <si>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</si>
  <si>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</si>
  <si>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</si>
  <si>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</si>
  <si>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</si>
  <si>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</si>
  <si>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</si>
  <si>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</si>
  <si>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</si>
  <si>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</si>
  <si>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</si>
  <si>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新潟県十日町市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</si>
  <si>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</si>
  <si>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</si>
  <si>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</si>
  <si>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</si>
  <si>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</si>
  <si>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</si>
  <si>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</si>
  <si>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</si>
  <si>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</si>
  <si>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</si>
  <si>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</si>
  <si>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</si>
  <si>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</si>
  <si>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</si>
  <si>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</si>
  <si>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</si>
  <si>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</si>
  <si>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</si>
  <si>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</si>
  <si>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</si>
  <si>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</si>
  <si>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</si>
  <si>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</si>
  <si>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</si>
  <si>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</si>
  <si>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</si>
  <si>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</si>
  <si>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</si>
  <si>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</si>
  <si>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</si>
  <si>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</si>
  <si>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</si>
  <si>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</si>
  <si>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</si>
  <si>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</si>
  <si>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</si>
  <si>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</si>
  <si>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</si>
  <si>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</si>
  <si>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</si>
  <si>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</si>
  <si>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</si>
  <si>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</si>
  <si>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</si>
  <si>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</si>
  <si>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</si>
  <si>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</si>
  <si>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</si>
  <si>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</si>
  <si>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</si>
  <si>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</si>
  <si>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</si>
  <si>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</si>
  <si>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</si>
  <si>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</si>
  <si>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</si>
  <si>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</si>
  <si>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</si>
  <si>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</si>
  <si>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</si>
  <si>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</si>
  <si>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</si>
  <si>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</si>
  <si>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</si>
  <si>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</si>
  <si>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</si>
  <si>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</si>
  <si>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</si>
  <si>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</si>
  <si>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</si>
  <si>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</si>
  <si>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</si>
  <si>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</si>
  <si>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</si>
  <si>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</si>
  <si>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</si>
  <si>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</si>
  <si>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</si>
  <si>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</si>
  <si>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</si>
  <si>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</si>
  <si>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</si>
  <si>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</si>
  <si>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</si>
  <si>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</si>
  <si>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</si>
  <si>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</si>
  <si>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</si>
  <si>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</si>
  <si>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</si>
  <si>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</si>
  <si>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</si>
  <si>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</si>
  <si>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</si>
  <si>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</si>
  <si>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</si>
  <si>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</si>
  <si>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</si>
  <si>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</si>
  <si>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</si>
  <si>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</si>
  <si>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</si>
  <si>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</si>
  <si>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</si>
  <si>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</si>
  <si>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</si>
  <si>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</si>
  <si>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</si>
  <si>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</si>
  <si>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</si>
  <si>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</si>
  <si>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</si>
  <si>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</si>
  <si>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</si>
  <si>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</si>
  <si>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</si>
  <si>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</si>
  <si>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</si>
  <si>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</si>
  <si>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</si>
  <si>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</si>
  <si>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</si>
  <si>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</si>
  <si>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</si>
  <si>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</si>
  <si>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</si>
  <si>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</si>
  <si>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</si>
  <si>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</si>
  <si>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</si>
  <si>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</si>
  <si>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</si>
  <si>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</si>
  <si>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</si>
  <si>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</si>
  <si>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</si>
  <si>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</si>
  <si>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</si>
  <si>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</si>
  <si>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</si>
  <si>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</si>
  <si>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</si>
  <si>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</si>
  <si>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</si>
  <si>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</si>
  <si>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</si>
  <si>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</si>
  <si>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新潟県十日町市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</si>
  <si>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</si>
  <si>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</si>
  <si>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</si>
  <si>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</si>
  <si>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</si>
  <si>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</si>
  <si>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</si>
  <si>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</si>
  <si>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</si>
  <si>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</si>
  <si>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</si>
  <si>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</si>
  <si>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</si>
  <si>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</si>
  <si>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</si>
  <si>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</si>
  <si>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</si>
  <si>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</si>
  <si>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</si>
  <si>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</si>
  <si>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</si>
  <si>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</si>
  <si>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</si>
  <si>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</si>
  <si>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</si>
  <si>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</si>
  <si>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</si>
  <si>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</si>
  <si>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</si>
  <si>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</si>
  <si>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</si>
  <si>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</si>
  <si>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</si>
  <si>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</si>
  <si>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</si>
  <si>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</si>
  <si>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</si>
  <si>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</si>
  <si>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</si>
  <si>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</si>
  <si>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</si>
  <si>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</si>
  <si>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</si>
  <si>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松之山温泉配湯事業特別会計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</si>
  <si>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</si>
  <si>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</si>
  <si>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</si>
  <si>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</si>
  <si>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</si>
  <si>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</si>
  <si>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</si>
  <si>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</si>
  <si>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</si>
  <si>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</si>
  <si>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</si>
  <si>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</si>
  <si>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</si>
  <si>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</si>
  <si>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</si>
  <si>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</si>
  <si>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</si>
  <si>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</si>
  <si>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</si>
  <si>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</si>
  <si>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</si>
  <si>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</si>
  <si>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</si>
  <si>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</si>
  <si>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</si>
  <si>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</si>
  <si>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</si>
  <si>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</si>
  <si>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</si>
  <si>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</si>
  <si>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</si>
  <si>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</si>
  <si>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</si>
  <si>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</si>
  <si>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</si>
  <si>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</si>
  <si>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</si>
  <si>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</si>
  <si>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</si>
  <si>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</si>
  <si>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</si>
  <si>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</si>
  <si>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</si>
  <si>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</si>
  <si>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</si>
  <si>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</si>
  <si>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</si>
  <si>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</si>
  <si>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</si>
  <si>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</si>
  <si>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</si>
  <si>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</si>
  <si>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</si>
  <si>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</si>
  <si>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</si>
  <si>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</si>
  <si>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</si>
  <si>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</si>
  <si>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</si>
  <si>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</si>
  <si>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</si>
  <si>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</si>
  <si>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</si>
  <si>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</si>
  <si>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</si>
  <si>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</si>
  <si>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</si>
  <si>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</si>
  <si>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</si>
  <si>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</si>
  <si>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</si>
  <si>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</si>
  <si>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</si>
  <si>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</si>
  <si>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</si>
  <si>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</si>
  <si>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</si>
  <si>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</si>
  <si>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</si>
  <si>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</si>
  <si>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</si>
  <si>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</si>
  <si>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</si>
  <si>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</si>
  <si>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</si>
  <si>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</si>
  <si>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</si>
  <si>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</si>
  <si>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</si>
  <si>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</si>
  <si>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</si>
  <si>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</si>
  <si>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</si>
  <si>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</si>
  <si>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</si>
  <si>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</si>
  <si>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</si>
  <si>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</si>
  <si>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</si>
  <si>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</si>
  <si>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</si>
  <si>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</si>
  <si>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</si>
  <si>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</si>
  <si>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</si>
  <si>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</si>
  <si>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</si>
  <si>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</si>
  <si>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</si>
  <si>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</si>
  <si>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</si>
  <si>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</si>
  <si>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</si>
  <si>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</si>
  <si>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</si>
  <si>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</si>
  <si>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</si>
  <si>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</si>
  <si>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</si>
  <si>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</si>
  <si>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</si>
  <si>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</si>
  <si>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</si>
  <si>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</si>
  <si>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</si>
  <si>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</si>
  <si>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</si>
  <si>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</si>
  <si>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</si>
  <si>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</si>
  <si>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</si>
  <si>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</si>
  <si>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</si>
  <si>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</si>
  <si>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</si>
  <si>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</si>
  <si>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</si>
  <si>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</si>
  <si>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</si>
  <si>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</si>
  <si>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</si>
  <si>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</si>
  <si>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</si>
  <si>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</si>
  <si>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</si>
  <si>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4.55</t>
  </si>
  <si>
    <t>▲ 0.26</t>
  </si>
  <si>
    <t>一般会計</t>
  </si>
  <si>
    <t>水道事業会計</t>
  </si>
  <si>
    <t>下水道事業特別会計</t>
  </si>
  <si>
    <t>介護保険特別会計</t>
  </si>
  <si>
    <t>国民健康保険特別会計（事業勘定）</t>
  </si>
  <si>
    <t>簡易水道事業特別会計</t>
  </si>
  <si>
    <t>国民健康保険特別会計（直診勘定）</t>
  </si>
  <si>
    <t>後期高齢者医療特別会計</t>
  </si>
  <si>
    <t>その他会計（赤字）</t>
  </si>
  <si>
    <t>その他会計（黒字）</t>
  </si>
  <si>
    <t>津南地域衛生施設組合</t>
  </si>
  <si>
    <t>魚沼地区障害福祉組合</t>
  </si>
  <si>
    <t>十日町地域広域事務組合
　【一般会計】</t>
  </si>
  <si>
    <t>十日町地域広域事務組合
　【家畜診療所特別会計】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</si>
  <si>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</si>
  <si>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</si>
  <si>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</si>
  <si>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</si>
  <si>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</si>
  <si>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</si>
  <si>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</si>
  <si>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</si>
  <si>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phoneticPr fontId="2"/>
  </si>
  <si>
    <t>当間高原開発（株）</t>
    <rPh sb="7" eb="8">
      <t>カブ</t>
    </rPh>
    <phoneticPr fontId="2"/>
  </si>
  <si>
    <t>-</t>
    <phoneticPr fontId="2"/>
  </si>
  <si>
    <t>（株）オスポック</t>
    <rPh sb="1" eb="2">
      <t>カブ</t>
    </rPh>
    <phoneticPr fontId="2"/>
  </si>
  <si>
    <t>（株）まちづくり川西</t>
  </si>
  <si>
    <t>中里地域開発（株）</t>
  </si>
  <si>
    <t>（株）なかさと</t>
  </si>
  <si>
    <t>松代総合開発（株）</t>
  </si>
  <si>
    <t>十日町市土地開発公社</t>
  </si>
  <si>
    <t>（公財）松之山農業担い手公社</t>
    <rPh sb="1" eb="2">
      <t>コウ</t>
    </rPh>
    <rPh sb="2" eb="3">
      <t>ザイ</t>
    </rPh>
    <phoneticPr fontId="2"/>
  </si>
  <si>
    <t>（有）湯米心まつのやま</t>
    <rPh sb="1" eb="2">
      <t>ユウ</t>
    </rPh>
    <phoneticPr fontId="2"/>
  </si>
  <si>
    <t>（一財）十日町地域地場産業振興センター</t>
    <rPh sb="1" eb="2">
      <t>イチ</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</si>
  <si>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</si>
  <si>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</si>
  <si>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</si>
  <si>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</si>
  <si>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</si>
  <si>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</si>
  <si>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</si>
  <si>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</si>
  <si>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</si>
  <si>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</si>
  <si>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</si>
  <si>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将来負担比率、実質公債費比率ともに類似団体内平均値を上回っているが、両比率とも減少傾向にある。これは交付税上の優良債である過疎債、辺地債、合併特例債の活用及び既発債の計画的
な繰上償還の実施によるものである。今後は投資的事業による比率の増加が予測されるが、引き続き優良債の活用や繰上償還の実施を進め、財政健全化に努める。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</si>
</sst>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95829</c:v>
                </c:pt>
                <c:pt idx="1">
                  <c:v>125814</c:v>
                </c:pt>
                <c:pt idx="2">
                  <c:v>141301</c:v>
                </c:pt>
                <c:pt idx="3">
                  <c:v>120442</c:v>
                </c:pt>
                <c:pt idx="4">
                  <c:v>145006</c:v>
                </c:pt>
              </c:numCache>
            </c:numRef>
          </c:val>
          <c:smooth val="0"/>
        </c:ser>
        <c:dLbls>
          <c:showLegendKey val="0"/>
          <c:showVal val="0"/>
          <c:showCatName val="0"/>
          <c:showSerName val="0"/>
          <c:showPercent val="0"/>
          <c:showBubbleSize val="0"/>
        </c:dLbls>
        <c:marker val="1"/>
        <c:smooth val="0"/>
        <c:axId val="245190384"/>
        <c:axId val="277032944"/>
      </c:lineChart>
      <c:catAx>
        <c:axId val="24519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032944"/>
        <c:crosses val="autoZero"/>
        <c:auto val="1"/>
        <c:lblAlgn val="ctr"/>
        <c:lblOffset val="100"/>
        <c:tickLblSkip val="1"/>
        <c:tickMarkSkip val="1"/>
        <c:noMultiLvlLbl val="0"/>
      </c:catAx>
      <c:valAx>
        <c:axId val="2770329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9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5.13</c:v>
                </c:pt>
                <c:pt idx="1">
                  <c:v>7.52</c:v>
                </c:pt>
                <c:pt idx="2">
                  <c:v>11.09</c:v>
                </c:pt>
                <c:pt idx="3">
                  <c:v>7.93</c:v>
                </c:pt>
                <c:pt idx="4">
                  <c:v>8.18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5.23</c:v>
                </c:pt>
                <c:pt idx="1">
                  <c:v>7.57</c:v>
                </c:pt>
                <c:pt idx="2">
                  <c:v>10.51</c:v>
                </c:pt>
                <c:pt idx="3">
                  <c:v>12.25</c:v>
                </c:pt>
                <c:pt idx="4">
                  <c:v>14.14</c:v>
                </c:pt>
              </c:numCache>
            </c:numRef>
          </c:val>
        </c:ser>
        <c:dLbls>
          <c:showLegendKey val="0"/>
          <c:showVal val="0"/>
          <c:showCatName val="0"/>
          <c:showSerName val="0"/>
          <c:showPercent val="0"/>
          <c:showBubbleSize val="0"/>
        </c:dLbls>
        <c:gapWidth val="250"/>
        <c:overlap val="100"/>
        <c:axId val="277034512"/>
        <c:axId val="277034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-4.55</c:v>
                </c:pt>
                <c:pt idx="1">
                  <c:v>5.07</c:v>
                </c:pt>
                <c:pt idx="2">
                  <c:v>7.29</c:v>
                </c:pt>
                <c:pt idx="3">
                  <c:v>-0.26</c:v>
                </c:pt>
                <c:pt idx="4">
                  <c:v>4.3099999999999996</c:v>
                </c:pt>
              </c:numCache>
            </c:numRef>
          </c:val>
          <c:smooth val="0"/>
        </c:ser>
        <c:dLbls>
          <c:showLegendKey val="0"/>
          <c:showVal val="0"/>
          <c:showCatName val="0"/>
          <c:showSerName val="0"/>
          <c:showPercent val="0"/>
          <c:showBubbleSize val="0"/>
        </c:dLbls>
        <c:marker val="1"/>
        <c:smooth val="0"/>
        <c:axId val="277034512"/>
        <c:axId val="277034904"/>
      </c:lineChart>
      <c:catAx>
        <c:axId val="27703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034904"/>
        <c:crosses val="autoZero"/>
        <c:auto val="1"/>
        <c:lblAlgn val="ctr"/>
        <c:lblOffset val="100"/>
        <c:tickLblSkip val="1"/>
        <c:tickMarkSkip val="1"/>
        <c:noMultiLvlLbl val="0"/>
      </c:catAx>
      <c:valAx>
        <c:axId val="27703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3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0.03</c:v>
                </c:pt>
                <c:pt idx="4">
                  <c:v>#N/A</c:v>
                </c:pt>
                <c:pt idx="5">
                  <c:v>0.03</c:v>
                </c:pt>
                <c:pt idx="6">
                  <c:v>#N/A</c:v>
                </c:pt>
                <c:pt idx="7">
                  <c:v>0.01</c:v>
                </c:pt>
                <c:pt idx="8">
                  <c:v>#N/A</c:v>
                </c:pt>
                <c:pt idx="9">
                  <c:v>0.06</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0.14000000000000001</c:v>
                </c:pt>
                <c:pt idx="4">
                  <c:v>#N/A</c:v>
                </c:pt>
                <c:pt idx="5">
                  <c:v>0.12</c:v>
                </c:pt>
                <c:pt idx="6">
                  <c:v>#N/A</c:v>
                </c:pt>
                <c:pt idx="7">
                  <c:v>0.17</c:v>
                </c:pt>
                <c:pt idx="8">
                  <c:v>#N/A</c:v>
                </c:pt>
                <c:pt idx="9">
                  <c:v>0.11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0.27</c:v>
                </c:pt>
                <c:pt idx="4">
                  <c:v>#N/A</c:v>
                </c:pt>
                <c:pt idx="5">
                  <c:v>0.34</c:v>
                </c:pt>
                <c:pt idx="6">
                  <c:v>#N/A</c:v>
                </c:pt>
                <c:pt idx="7">
                  <c:v>0.44</c:v>
                </c:pt>
                <c:pt idx="8">
                  <c:v>#N/A</c:v>
                </c:pt>
                <c:pt idx="9">
                  <c:v>0.48</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0.68</c:v>
                </c:pt>
                <c:pt idx="2">
                  <c:v>#N/A</c:v>
                </c:pt>
                <c:pt idx="3">
                  <c:v>1.56</c:v>
                </c:pt>
                <c:pt idx="4">
                  <c:v>#N/A</c:v>
                </c:pt>
                <c:pt idx="5">
                  <c:v>1.02</c:v>
                </c:pt>
                <c:pt idx="6">
                  <c:v>#N/A</c:v>
                </c:pt>
                <c:pt idx="7">
                  <c:v>0.78</c:v>
                </c:pt>
                <c:pt idx="8">
                  <c:v>#N/A</c:v>
                </c:pt>
                <c:pt idx="9">
                  <c:v>0.69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0.71</c:v>
                </c:pt>
                <c:pt idx="2">
                  <c:v>#N/A</c:v>
                </c:pt>
                <c:pt idx="3">
                  <c:v>0.73</c:v>
                </c:pt>
                <c:pt idx="4">
                  <c:v>#N/A</c:v>
                </c:pt>
                <c:pt idx="5">
                  <c:v>0.51</c:v>
                </c:pt>
                <c:pt idx="6">
                  <c:v>#N/A</c:v>
                </c:pt>
                <c:pt idx="7">
                  <c:v>0.78</c:v>
                </c:pt>
                <c:pt idx="8">
                  <c:v>#N/A</c:v>
                </c:pt>
                <c:pt idx="9">
                  <c:v>0.75</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1.0900000000000001</c:v>
                </c:pt>
                <c:pt idx="2">
                  <c:v>#N/A</c:v>
                </c:pt>
                <c:pt idx="3">
                  <c:v>1.21</c:v>
                </c:pt>
                <c:pt idx="4">
                  <c:v>#N/A</c:v>
                </c:pt>
                <c:pt idx="5">
                  <c:v>1.01</c:v>
                </c:pt>
                <c:pt idx="6">
                  <c:v>#N/A</c:v>
                </c:pt>
                <c:pt idx="7">
                  <c:v>1.08</c:v>
                </c:pt>
                <c:pt idx="8">
                  <c:v>#N/A</c:v>
                </c:pt>
                <c:pt idx="9">
                  <c:v>0.96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c:v>
                </c:pt>
                <c:pt idx="2">
                  <c:v>#N/A</c:v>
                </c:pt>
                <c:pt idx="3">
                  <c:v>3.93</c:v>
                </c:pt>
                <c:pt idx="4">
                  <c:v>#N/A</c:v>
                </c:pt>
                <c:pt idx="5">
                  <c:v>4.4800000000000004</c:v>
                </c:pt>
                <c:pt idx="6">
                  <c:v>#N/A</c:v>
                </c:pt>
                <c:pt idx="7">
                  <c:v>4.6500000000000004</c:v>
                </c:pt>
                <c:pt idx="8">
                  <c:v>#N/A</c:v>
                </c:pt>
                <c:pt idx="9">
                  <c:v>3.96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5.12</c:v>
                </c:pt>
                <c:pt idx="2">
                  <c:v>#N/A</c:v>
                </c:pt>
                <c:pt idx="3">
                  <c:v>7.51</c:v>
                </c:pt>
                <c:pt idx="4">
                  <c:v>#N/A</c:v>
                </c:pt>
                <c:pt idx="5">
                  <c:v>11.08</c:v>
                </c:pt>
                <c:pt idx="6">
                  <c:v>#N/A</c:v>
                </c:pt>
                <c:pt idx="7">
                  <c:v>7.92</c:v>
                </c:pt>
                <c:pt idx="8">
                  <c:v>#N/A</c:v>
                </c:pt>
                <c:pt idx="9">
                  <c:v>8.17</c:v>
                </c:pt>
              </c:numCache>
            </c:numRef>
          </c:val>
        </c:ser>
        <c:dLbls>
          <c:showLegendKey val="0"/>
          <c:showVal val="0"/>
          <c:showCatName val="0"/>
          <c:showSerName val="0"/>
          <c:showPercent val="0"/>
          <c:showBubbleSize val="0"/>
        </c:dLbls>
        <c:gapWidth val="150"/>
        <c:overlap val="100"/>
        <c:axId val="277035688"/>
        <c:axId val="277036080"/>
      </c:barChart>
      <c:catAx>
        <c:axId val="27703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036080"/>
        <c:crosses val="autoZero"/>
        <c:auto val="1"/>
        <c:lblAlgn val="ctr"/>
        <c:lblOffset val="100"/>
        <c:tickLblSkip val="1"/>
        <c:tickMarkSkip val="1"/>
        <c:noMultiLvlLbl val="0"/>
      </c:catAx>
      <c:valAx>
        <c:axId val="27703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35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3973</c:v>
                </c:pt>
                <c:pt idx="5">
                  <c:v>4075</c:v>
                </c:pt>
                <c:pt idx="8">
                  <c:v>4164</c:v>
                </c:pt>
                <c:pt idx="11">
                  <c:v>4663</c:v>
                </c:pt>
                <c:pt idx="14">
                  <c:v>4770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216</c:v>
                </c:pt>
                <c:pt idx="3">
                  <c:v>179</c:v>
                </c:pt>
                <c:pt idx="6">
                  <c:v>129</c:v>
                </c:pt>
                <c:pt idx="9">
                  <c:v>165</c:v>
                </c:pt>
                <c:pt idx="12">
                  <c:v>152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208</c:v>
                </c:pt>
                <c:pt idx="3">
                  <c:v>130</c:v>
                </c:pt>
                <c:pt idx="6">
                  <c:v>174</c:v>
                </c:pt>
                <c:pt idx="9">
                  <c:v>186</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1254</c:v>
                </c:pt>
                <c:pt idx="3">
                  <c:v>1299</c:v>
                </c:pt>
                <c:pt idx="6">
                  <c:v>1241</c:v>
                </c:pt>
                <c:pt idx="9">
                  <c:v>1358</c:v>
                </c:pt>
                <c:pt idx="12">
                  <c:v>1434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4791</c:v>
                </c:pt>
                <c:pt idx="3">
                  <c:v>4718</c:v>
                </c:pt>
                <c:pt idx="6">
                  <c:v>4769</c:v>
                </c:pt>
                <c:pt idx="9">
                  <c:v>5160</c:v>
                </c:pt>
                <c:pt idx="12">
                  <c:v>5085</c:v>
                </c:pt>
              </c:numCache>
            </c:numRef>
          </c:val>
        </c:ser>
        <c:dLbls>
          <c:showLegendKey val="0"/>
          <c:showVal val="0"/>
          <c:showCatName val="0"/>
          <c:showSerName val="0"/>
          <c:showPercent val="0"/>
          <c:showBubbleSize val="0"/>
        </c:dLbls>
        <c:gapWidth val="100"/>
        <c:overlap val="100"/>
        <c:axId val="318414848"/>
        <c:axId val="318415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2499</c:v>
                </c:pt>
                <c:pt idx="2">
                  <c:v>#N/A</c:v>
                </c:pt>
                <c:pt idx="3">
                  <c:v>#N/A</c:v>
                </c:pt>
                <c:pt idx="4">
                  <c:v>2254</c:v>
                </c:pt>
                <c:pt idx="5">
                  <c:v>#N/A</c:v>
                </c:pt>
                <c:pt idx="6">
                  <c:v>#N/A</c:v>
                </c:pt>
                <c:pt idx="7">
                  <c:v>2152</c:v>
                </c:pt>
                <c:pt idx="8">
                  <c:v>#N/A</c:v>
                </c:pt>
                <c:pt idx="9">
                  <c:v>#N/A</c:v>
                </c:pt>
                <c:pt idx="10">
                  <c:v>2209</c:v>
                </c:pt>
                <c:pt idx="11">
                  <c:v>#N/A</c:v>
                </c:pt>
                <c:pt idx="12">
                  <c:v>#N/A</c:v>
                </c:pt>
                <c:pt idx="13">
                  <c:v>2057</c:v>
                </c:pt>
                <c:pt idx="14">
                  <c:v>#N/A</c:v>
                </c:pt>
              </c:numCache>
            </c:numRef>
          </c:val>
          <c:smooth val="0"/>
        </c:ser>
        <c:dLbls>
          <c:showLegendKey val="0"/>
          <c:showVal val="0"/>
          <c:showCatName val="0"/>
          <c:showSerName val="0"/>
          <c:showPercent val="0"/>
          <c:showBubbleSize val="0"/>
        </c:dLbls>
        <c:marker val="1"/>
        <c:smooth val="0"/>
        <c:axId val="318414848"/>
        <c:axId val="318415240"/>
      </c:lineChart>
      <c:catAx>
        <c:axId val="3184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415240"/>
        <c:crosses val="autoZero"/>
        <c:auto val="1"/>
        <c:lblAlgn val="ctr"/>
        <c:lblOffset val="100"/>
        <c:tickLblSkip val="1"/>
        <c:tickMarkSkip val="1"/>
        <c:noMultiLvlLbl val="0"/>
      </c:catAx>
      <c:valAx>
        <c:axId val="31841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41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44783</c:v>
                </c:pt>
                <c:pt idx="5">
                  <c:v>46955</c:v>
                </c:pt>
                <c:pt idx="8">
                  <c:v>46082</c:v>
                </c:pt>
                <c:pt idx="11">
                  <c:v>45377</c:v>
                </c:pt>
                <c:pt idx="14">
                  <c:v>47285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2206</c:v>
                </c:pt>
                <c:pt idx="5">
                  <c:v>2186</c:v>
                </c:pt>
                <c:pt idx="8">
                  <c:v>2000</c:v>
                </c:pt>
                <c:pt idx="11">
                  <c:v>1785</c:v>
                </c:pt>
                <c:pt idx="14">
                  <c:v>1658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7856</c:v>
                </c:pt>
                <c:pt idx="5">
                  <c:v>8078</c:v>
                </c:pt>
                <c:pt idx="8">
                  <c:v>7928</c:v>
                </c:pt>
                <c:pt idx="11">
                  <c:v>8316</c:v>
                </c:pt>
                <c:pt idx="14">
                  <c:v>8054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473</c:v>
                </c:pt>
                <c:pt idx="3">
                  <c:v>96</c:v>
                </c:pt>
                <c:pt idx="6">
                  <c:v>56</c:v>
                </c:pt>
                <c:pt idx="9">
                  <c:v>52</c:v>
                </c:pt>
                <c:pt idx="12">
                  <c:v>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4568</c:v>
                </c:pt>
                <c:pt idx="3">
                  <c:v>4237</c:v>
                </c:pt>
                <c:pt idx="6">
                  <c:v>3606</c:v>
                </c:pt>
                <c:pt idx="9">
                  <c:v>3350</c:v>
                </c:pt>
                <c:pt idx="12">
                  <c:v>3414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1917</c:v>
                </c:pt>
                <c:pt idx="3">
                  <c:v>1694</c:v>
                </c:pt>
                <c:pt idx="6">
                  <c:v>1649</c:v>
                </c:pt>
                <c:pt idx="9">
                  <c:v>2231</c:v>
                </c:pt>
                <c:pt idx="12">
                  <c:v>3445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18166</c:v>
                </c:pt>
                <c:pt idx="3">
                  <c:v>19021</c:v>
                </c:pt>
                <c:pt idx="6">
                  <c:v>18368</c:v>
                </c:pt>
                <c:pt idx="9">
                  <c:v>18218</c:v>
                </c:pt>
                <c:pt idx="12">
                  <c:v>17432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1285</c:v>
                </c:pt>
                <c:pt idx="3">
                  <c:v>1233</c:v>
                </c:pt>
                <c:pt idx="6">
                  <c:v>1131</c:v>
                </c:pt>
                <c:pt idx="9">
                  <c:v>1194</c:v>
                </c:pt>
                <c:pt idx="12">
                  <c:v>1437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44234</c:v>
                </c:pt>
                <c:pt idx="3">
                  <c:v>46644</c:v>
                </c:pt>
                <c:pt idx="6">
                  <c:v>46490</c:v>
                </c:pt>
                <c:pt idx="9">
                  <c:v>45861</c:v>
                </c:pt>
                <c:pt idx="12">
                  <c:v>46065</c:v>
                </c:pt>
              </c:numCache>
            </c:numRef>
          </c:val>
        </c:ser>
        <c:dLbls>
          <c:showLegendKey val="0"/>
          <c:showVal val="0"/>
          <c:showCatName val="0"/>
          <c:showSerName val="0"/>
          <c:showPercent val="0"/>
          <c:showBubbleSize val="0"/>
        </c:dLbls>
        <c:gapWidth val="100"/>
        <c:overlap val="100"/>
        <c:axId val="318417592"/>
        <c:axId val="31841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15799</c:v>
                </c:pt>
                <c:pt idx="2">
                  <c:v>#N/A</c:v>
                </c:pt>
                <c:pt idx="3">
                  <c:v>#N/A</c:v>
                </c:pt>
                <c:pt idx="4">
                  <c:v>15707</c:v>
                </c:pt>
                <c:pt idx="5">
                  <c:v>#N/A</c:v>
                </c:pt>
                <c:pt idx="6">
                  <c:v>#N/A</c:v>
                </c:pt>
                <c:pt idx="7">
                  <c:v>15291</c:v>
                </c:pt>
                <c:pt idx="8">
                  <c:v>#N/A</c:v>
                </c:pt>
                <c:pt idx="9">
                  <c:v>#N/A</c:v>
                </c:pt>
                <c:pt idx="10">
                  <c:v>15428</c:v>
                </c:pt>
                <c:pt idx="11">
                  <c:v>#N/A</c:v>
                </c:pt>
                <c:pt idx="12">
                  <c:v>#N/A</c:v>
                </c:pt>
                <c:pt idx="13">
                  <c:v>14845</c:v>
                </c:pt>
                <c:pt idx="14">
                  <c:v>#N/A</c:v>
                </c:pt>
              </c:numCache>
            </c:numRef>
          </c:val>
          <c:smooth val="0"/>
        </c:ser>
        <c:dLbls>
          <c:showLegendKey val="0"/>
          <c:showVal val="0"/>
          <c:showCatName val="0"/>
          <c:showSerName val="0"/>
          <c:showPercent val="0"/>
          <c:showBubbleSize val="0"/>
        </c:dLbls>
        <c:marker val="1"/>
        <c:smooth val="0"/>
        <c:axId val="318417592"/>
        <c:axId val="318417984"/>
      </c:lineChart>
      <c:catAx>
        <c:axId val="31841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8417984"/>
        <c:crosses val="autoZero"/>
        <c:auto val="1"/>
        <c:lblAlgn val="ctr"/>
        <c:lblOffset val="100"/>
        <c:tickLblSkip val="1"/>
        <c:tickMarkSkip val="1"/>
        <c:noMultiLvlLbl val="0"/>
      </c:catAx>
      <c:valAx>
        <c:axId val="31841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41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{819B1559-A14B-402B-A80C-A22B11CC706F}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{F8C51F59-A9C5-4492-8E5E-47E6C26860F0}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{0E6F6198-32E4-4D32-875A-94E2F7DE50DC}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{858FFD2E-2EB0-4D2A-B916-60D3FF94723A}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{13EFED11-230F-47AF-9BBA-50DFDA04FC98}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{0D2D49F4-411C-440A-AC64-41ED5E35850A}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{B832BAF7-8D72-4386-9A4F-3EB310D0A3BE}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{35F976DB-DD43-491E-92D6-938252F029E8}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{98E82F73-F3F5-48C1-B458-AE75EF8077D2}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{D1457CBF-3837-4A9D-A26A-4C9DCE98C3E0}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8450040"/>
        <c:axId val="246673160"/>
      </c:scatterChart>
      <c:valAx>
        <c:axId val="118450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673160"/>
        <c:crosses val="autoZero"/>
        <c:crossBetween val="midCat"/>
      </c:valAx>
      <c:valAx>
        <c:axId val="246673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450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{4BAF3652-4A66-4B5F-AFF5-91DE7E905151}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{F0D20227-4EA5-46F2-B87B-1C7801E4A358}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{D12C4DEA-02F6-4C91-8F7A-F4D03C5015BD}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{F100D30B-979E-41E7-863F-94EC531A674D}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{CA85BB13-E586-40C4-AE52-3EFB51313144}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14.6</c:v>
                </c:pt>
                <c:pt idx="2">
                  <c:v>13.6</c:v>
                </c:pt>
                <c:pt idx="3">
                  <c:v>13.1</c:v>
                </c:pt>
                <c:pt idx="4">
                  <c:v>12.7</c:v>
                </c:pt>
              </c:numCache>
            </c:numRef>
          </c:xVal>
          <c:yVal>
            <c:numRef>
              <c:f>公会計指標分析・財政指標組合せ分析表!$K$73:$O$73</c:f>
              <c:numCache>
                <c:formatCode>#,##0.0;"▲ "#,##0.0</c:formatCode>
                <c:ptCount val="5"/>
                <c:pt idx="0">
                  <c:v>92.8</c:v>
                </c:pt>
                <c:pt idx="1">
                  <c:v>93.5</c:v>
                </c:pt>
                <c:pt idx="2">
                  <c:v>90.3</c:v>
                </c:pt>
                <c:pt idx="3">
                  <c:v>92.1</c:v>
                </c:pt>
                <c:pt idx="4">
                  <c:v>88.3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{B2AD6C7E-1C0F-465C-85A5-863A64DC59FE}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{98BE288E-3488-4D9C-AD2D-F0E71A8CEBCE}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{C8C6D644-C825-446D-B943-1E62620A3C75}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{21927D84-3B3A-4427-81DC-E6617D028FAA}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{4783FFB0-5738-4190-BE7B-DED36F1B20D7}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318417200"/>
        <c:axId val="318416808"/>
      </c:scatterChart>
      <c:valAx>
        <c:axId val="318417200"/>
        <c:scaling>
          <c:orientation val="minMax"/>
          <c:max val="16.100000000000001"/>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416808"/>
        <c:crosses val="autoZero"/>
        <c:crossBetween val="midCat"/>
      </c:valAx>
      <c:valAx>
        <c:axId val="318416808"/>
        <c:scaling>
          <c:orientation val="minMax"/>
          <c:max val="10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417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財政力指数は、市町村合併により広域化したことに伴う財政需要の増、景気低迷等によって税収が低水準で推移しているため類似団体の平均を下回っている。</a:t>
          </a:r>
        </a:p>
        <a:p>
          <a:r>
            <a:rPr kumimoji="1" lang="ja-JP" altLang="en-US" sz="1300">
              <a:latin typeface="ＭＳ Ｐゴシック"/>
            </a:rPr>
            <a:t>　今後も税収等の歳入の大幅な増加は見込めないため、行政コストの見直しや、税収以外の歳入の確保に努め財政基盤の強化を図っていく。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における景気対策や地域振興のため普通会計の投資的事業を積極的に進めたことにより公債費が嵩んでいることや、豪雪地であるため除排雪経費（維持補修費）が多額となっており、これらが経常収支比率を押し上げる要因となっている。</a:t>
          </a:r>
        </a:p>
        <a:p>
          <a:r>
            <a:rPr kumimoji="1" lang="ja-JP" altLang="en-US" sz="1300">
              <a:latin typeface="ＭＳ Ｐゴシック"/>
            </a:rPr>
            <a:t>　今後も、扶助費などの住民サービスの拡充を図りながら、定員の適正化や物件費等のコスト削減により経常経費の圧縮に努める。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9253</xdr:rowOff>
    </xdr:from>
    <xdr:to>
      <xdr:col>7</xdr:col>
      <xdr:colOff>152400</xdr:colOff>
      <xdr:row>65</xdr:row>
      <xdr:rowOff>16147</xdr:rowOff>
    </xdr:to>
    <xdr:cxnSp macro="">
      <xdr:nvCxnSpPr>
        <xdr:cNvPr id="133" name="直線コネクタ 132"/>
        <xdr:cNvCxnSpPr/>
      </xdr:nvCxnSpPr>
      <xdr:spPr>
        <a:xfrm>
          <a:off x="4114800" y="111535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65</xdr:row>
      <xdr:rowOff>9253</xdr:rowOff>
    </xdr:to>
    <xdr:cxnSp macro="">
      <xdr:nvCxnSpPr>
        <xdr:cNvPr id="136" name="直線コネクタ 135"/>
        <xdr:cNvCxnSpPr/>
      </xdr:nvCxnSpPr>
      <xdr:spPr>
        <a:xfrm>
          <a:off x="3225800" y="110294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56606</xdr:rowOff>
    </xdr:from>
    <xdr:to>
      <xdr:col>4</xdr:col>
      <xdr:colOff>482600</xdr:colOff>
      <xdr:row>64</xdr:row>
      <xdr:rowOff>139337</xdr:rowOff>
    </xdr:to>
    <xdr:cxnSp macro="">
      <xdr:nvCxnSpPr>
        <xdr:cNvPr id="139" name="直線コネクタ 138"/>
        <xdr:cNvCxnSpPr/>
      </xdr:nvCxnSpPr>
      <xdr:spPr>
        <a:xfrm flipV="1">
          <a:off x="2336800" y="1102940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84183</xdr:rowOff>
    </xdr:from>
    <xdr:to>
      <xdr:col>3</xdr:col>
      <xdr:colOff>279400</xdr:colOff>
      <xdr:row>64</xdr:row>
      <xdr:rowOff>139337</xdr:rowOff>
    </xdr:to>
    <xdr:cxnSp macro="">
      <xdr:nvCxnSpPr>
        <xdr:cNvPr id="142" name="直線コネクタ 141"/>
        <xdr:cNvCxnSpPr/>
      </xdr:nvCxnSpPr>
      <xdr:spPr>
        <a:xfrm>
          <a:off x="1447800" y="110569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136797</xdr:rowOff>
    </xdr:from>
    <xdr:to>
      <xdr:col>7</xdr:col>
      <xdr:colOff>203200</xdr:colOff>
      <xdr:row>65</xdr:row>
      <xdr:rowOff>66947</xdr:rowOff>
    </xdr:to>
    <xdr:sp macro="" textlink="">
      <xdr:nvSpPr>
        <xdr:cNvPr id="152" name="円/楕円 151"/>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108874</xdr:rowOff>
    </xdr:from>
    <xdr:ext cx="762000" cy="259045"/>
    <xdr:sp macro="" textlink="">
      <xdr:nvSpPr>
        <xdr:cNvPr id="153" name="財政構造の弾力性該当値テキスト"/>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129903</xdr:rowOff>
    </xdr:from>
    <xdr:to>
      <xdr:col>6</xdr:col>
      <xdr:colOff>50800</xdr:colOff>
      <xdr:row>65</xdr:row>
      <xdr:rowOff>60053</xdr:rowOff>
    </xdr:to>
    <xdr:sp macro="" textlink="">
      <xdr:nvSpPr>
        <xdr:cNvPr id="154" name="円/楕円 153"/>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44830</xdr:rowOff>
    </xdr:from>
    <xdr:ext cx="736600" cy="259045"/>
    <xdr:sp macro="" textlink="">
      <xdr:nvSpPr>
        <xdr:cNvPr id="155" name="テキスト ボックス 154"/>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5806</xdr:rowOff>
    </xdr:from>
    <xdr:to>
      <xdr:col>4</xdr:col>
      <xdr:colOff>533400</xdr:colOff>
      <xdr:row>64</xdr:row>
      <xdr:rowOff>107406</xdr:rowOff>
    </xdr:to>
    <xdr:sp macro="" textlink="">
      <xdr:nvSpPr>
        <xdr:cNvPr id="156" name="円/楕円 155"/>
        <xdr:cNvSpPr/>
      </xdr:nvSpPr>
      <xdr:spPr>
        <a:xfrm>
          <a:off x="3175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92183</xdr:rowOff>
    </xdr:from>
    <xdr:ext cx="762000" cy="259045"/>
    <xdr:sp macro="" textlink="">
      <xdr:nvSpPr>
        <xdr:cNvPr id="157" name="テキスト ボックス 156"/>
        <xdr:cNvSpPr txBox="1"/>
      </xdr:nvSpPr>
      <xdr:spPr>
        <a:xfrm>
          <a:off x="2844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88537</xdr:rowOff>
    </xdr:from>
    <xdr:to>
      <xdr:col>3</xdr:col>
      <xdr:colOff>330200</xdr:colOff>
      <xdr:row>65</xdr:row>
      <xdr:rowOff>18687</xdr:rowOff>
    </xdr:to>
    <xdr:sp macro="" textlink="">
      <xdr:nvSpPr>
        <xdr:cNvPr id="158" name="円/楕円 157"/>
        <xdr:cNvSpPr/>
      </xdr:nvSpPr>
      <xdr:spPr>
        <a:xfrm>
          <a:off x="2286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3464</xdr:rowOff>
    </xdr:from>
    <xdr:ext cx="762000" cy="259045"/>
    <xdr:sp macro="" textlink="">
      <xdr:nvSpPr>
        <xdr:cNvPr id="159" name="テキスト ボックス 158"/>
        <xdr:cNvSpPr txBox="1"/>
      </xdr:nvSpPr>
      <xdr:spPr>
        <a:xfrm>
          <a:off x="1955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33383</xdr:rowOff>
    </xdr:from>
    <xdr:to>
      <xdr:col>2</xdr:col>
      <xdr:colOff>127000</xdr:colOff>
      <xdr:row>64</xdr:row>
      <xdr:rowOff>134983</xdr:rowOff>
    </xdr:to>
    <xdr:sp macro="" textlink="">
      <xdr:nvSpPr>
        <xdr:cNvPr id="160" name="円/楕円 159"/>
        <xdr:cNvSpPr/>
      </xdr:nvSpPr>
      <xdr:spPr>
        <a:xfrm>
          <a:off x="1397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119760</xdr:rowOff>
    </xdr:from>
    <xdr:ext cx="762000" cy="259045"/>
    <xdr:sp macro="" textlink="">
      <xdr:nvSpPr>
        <xdr:cNvPr id="161" name="テキスト ボックス 160"/>
        <xdr:cNvSpPr txBox="1"/>
      </xdr:nvSpPr>
      <xdr:spPr>
        <a:xfrm>
          <a:off x="1066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[186,357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市町村合併による職員数の増加、豪雪地であることによる除排雪経費（維持補修費）が類似団体に比して高いことから平均を大きく上回っている。</a:t>
          </a:r>
        </a:p>
        <a:p>
          <a:r>
            <a:rPr kumimoji="1" lang="ja-JP" altLang="en-US" sz="1300">
              <a:latin typeface="ＭＳ Ｐゴシック"/>
            </a:rPr>
            <a:t>　降雪量による影響が大きい指標であるが、今後も定員の適正化、事務事業の効率化により人件費・物件費等のコスト抑制に努める。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69898</xdr:rowOff>
    </xdr:from>
    <xdr:to>
      <xdr:col>7</xdr:col>
      <xdr:colOff>152400</xdr:colOff>
      <xdr:row>81</xdr:row>
      <xdr:rowOff>91056</xdr:rowOff>
    </xdr:to>
    <xdr:cxnSp macro="">
      <xdr:nvCxnSpPr>
        <xdr:cNvPr id="197" name="直線コネクタ 196"/>
        <xdr:cNvCxnSpPr/>
      </xdr:nvCxnSpPr>
      <xdr:spPr>
        <a:xfrm flipV="1">
          <a:off x="4114800" y="13957348"/>
          <a:ext cx="8382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60554</xdr:rowOff>
    </xdr:from>
    <xdr:to>
      <xdr:col>6</xdr:col>
      <xdr:colOff>0</xdr:colOff>
      <xdr:row>81</xdr:row>
      <xdr:rowOff>91056</xdr:rowOff>
    </xdr:to>
    <xdr:cxnSp macro="">
      <xdr:nvCxnSpPr>
        <xdr:cNvPr id="200" name="直線コネクタ 199"/>
        <xdr:cNvCxnSpPr/>
      </xdr:nvCxnSpPr>
      <xdr:spPr>
        <a:xfrm>
          <a:off x="3225800" y="13948004"/>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60554</xdr:rowOff>
    </xdr:from>
    <xdr:to>
      <xdr:col>4</xdr:col>
      <xdr:colOff>482600</xdr:colOff>
      <xdr:row>81</xdr:row>
      <xdr:rowOff>77116</xdr:rowOff>
    </xdr:to>
    <xdr:cxnSp macro="">
      <xdr:nvCxnSpPr>
        <xdr:cNvPr id="203" name="直線コネクタ 202"/>
        <xdr:cNvCxnSpPr/>
      </xdr:nvCxnSpPr>
      <xdr:spPr>
        <a:xfrm flipV="1">
          <a:off x="2336800" y="13948004"/>
          <a:ext cx="889000" cy="1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77116</xdr:rowOff>
    </xdr:from>
    <xdr:to>
      <xdr:col>3</xdr:col>
      <xdr:colOff>279400</xdr:colOff>
      <xdr:row>81</xdr:row>
      <xdr:rowOff>82821</xdr:rowOff>
    </xdr:to>
    <xdr:cxnSp macro="">
      <xdr:nvCxnSpPr>
        <xdr:cNvPr id="206" name="直線コネクタ 205"/>
        <xdr:cNvCxnSpPr/>
      </xdr:nvCxnSpPr>
      <xdr:spPr>
        <a:xfrm flipV="1">
          <a:off x="1447800" y="13964566"/>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19098</xdr:rowOff>
    </xdr:from>
    <xdr:to>
      <xdr:col>7</xdr:col>
      <xdr:colOff>203200</xdr:colOff>
      <xdr:row>81</xdr:row>
      <xdr:rowOff>120698</xdr:rowOff>
    </xdr:to>
    <xdr:sp macro="" textlink="">
      <xdr:nvSpPr>
        <xdr:cNvPr id="216" name="円/楕円 215"/>
        <xdr:cNvSpPr/>
      </xdr:nvSpPr>
      <xdr:spPr>
        <a:xfrm>
          <a:off x="4902200" y="139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67375</xdr:rowOff>
    </xdr:from>
    <xdr:ext cx="762000" cy="259045"/>
    <xdr:sp macro="" textlink="">
      <xdr:nvSpPr>
        <xdr:cNvPr id="217" name="人件費・物件費等の状況該当値テキスト"/>
        <xdr:cNvSpPr txBox="1"/>
      </xdr:nvSpPr>
      <xdr:spPr>
        <a:xfrm>
          <a:off x="5041900" y="139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186,357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40256</xdr:rowOff>
    </xdr:from>
    <xdr:to>
      <xdr:col>6</xdr:col>
      <xdr:colOff>50800</xdr:colOff>
      <xdr:row>81</xdr:row>
      <xdr:rowOff>141856</xdr:rowOff>
    </xdr:to>
    <xdr:sp macro="" textlink="">
      <xdr:nvSpPr>
        <xdr:cNvPr id="218" name="円/楕円 217"/>
        <xdr:cNvSpPr/>
      </xdr:nvSpPr>
      <xdr:spPr>
        <a:xfrm>
          <a:off x="4064000" y="139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126633</xdr:rowOff>
    </xdr:from>
    <xdr:ext cx="736600" cy="259045"/>
    <xdr:sp macro="" textlink="">
      <xdr:nvSpPr>
        <xdr:cNvPr id="219" name="テキスト ボックス 218"/>
        <xdr:cNvSpPr txBox="1"/>
      </xdr:nvSpPr>
      <xdr:spPr>
        <a:xfrm>
          <a:off x="3733800" y="1401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9754</xdr:rowOff>
    </xdr:from>
    <xdr:to>
      <xdr:col>4</xdr:col>
      <xdr:colOff>533400</xdr:colOff>
      <xdr:row>81</xdr:row>
      <xdr:rowOff>111354</xdr:rowOff>
    </xdr:to>
    <xdr:sp macro="" textlink="">
      <xdr:nvSpPr>
        <xdr:cNvPr id="220" name="円/楕円 219"/>
        <xdr:cNvSpPr/>
      </xdr:nvSpPr>
      <xdr:spPr>
        <a:xfrm>
          <a:off x="3175000" y="138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96131</xdr:rowOff>
    </xdr:from>
    <xdr:ext cx="762000" cy="259045"/>
    <xdr:sp macro="" textlink="">
      <xdr:nvSpPr>
        <xdr:cNvPr id="221" name="テキスト ボックス 220"/>
        <xdr:cNvSpPr txBox="1"/>
      </xdr:nvSpPr>
      <xdr:spPr>
        <a:xfrm>
          <a:off x="2844800" y="1398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26316</xdr:rowOff>
    </xdr:from>
    <xdr:to>
      <xdr:col>3</xdr:col>
      <xdr:colOff>330200</xdr:colOff>
      <xdr:row>81</xdr:row>
      <xdr:rowOff>127916</xdr:rowOff>
    </xdr:to>
    <xdr:sp macro="" textlink="">
      <xdr:nvSpPr>
        <xdr:cNvPr id="222" name="円/楕円 221"/>
        <xdr:cNvSpPr/>
      </xdr:nvSpPr>
      <xdr:spPr>
        <a:xfrm>
          <a:off x="2286000" y="139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112693</xdr:rowOff>
    </xdr:from>
    <xdr:ext cx="762000" cy="259045"/>
    <xdr:sp macro="" textlink="">
      <xdr:nvSpPr>
        <xdr:cNvPr id="223" name="テキスト ボックス 222"/>
        <xdr:cNvSpPr txBox="1"/>
      </xdr:nvSpPr>
      <xdr:spPr>
        <a:xfrm>
          <a:off x="1955800" y="1400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192,639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32021</xdr:rowOff>
    </xdr:from>
    <xdr:to>
      <xdr:col>2</xdr:col>
      <xdr:colOff>127000</xdr:colOff>
      <xdr:row>81</xdr:row>
      <xdr:rowOff>133621</xdr:rowOff>
    </xdr:to>
    <xdr:sp macro="" textlink="">
      <xdr:nvSpPr>
        <xdr:cNvPr id="224" name="円/楕円 223"/>
        <xdr:cNvSpPr/>
      </xdr:nvSpPr>
      <xdr:spPr>
        <a:xfrm>
          <a:off x="1397000" y="139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118398</xdr:rowOff>
    </xdr:from>
    <xdr:ext cx="762000" cy="259045"/>
    <xdr:sp macro="" textlink="">
      <xdr:nvSpPr>
        <xdr:cNvPr id="225" name="テキスト ボックス 224"/>
        <xdr:cNvSpPr txBox="1"/>
      </xdr:nvSpPr>
      <xdr:spPr>
        <a:xfrm>
          <a:off x="1066800" y="1400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7</a:t>
          </a:r>
          <a:r>
            <a:rPr kumimoji="1" lang="ja-JP" altLang="en-US" sz="1300">
              <a:latin typeface="ＭＳ Ｐゴシック"/>
            </a:rPr>
            <a:t>月より約平均</a:t>
          </a:r>
          <a:r>
            <a:rPr kumimoji="1" lang="en-US" altLang="ja-JP" sz="1300">
              <a:latin typeface="ＭＳ Ｐゴシック"/>
            </a:rPr>
            <a:t>4</a:t>
          </a:r>
          <a:r>
            <a:rPr kumimoji="1" lang="ja-JP" altLang="en-US" sz="1300">
              <a:latin typeface="ＭＳ Ｐゴシック"/>
            </a:rPr>
            <a:t>％の特例減額を実施。</a:t>
          </a:r>
        </a:p>
        <a:p>
          <a:r>
            <a:rPr kumimoji="1" lang="ja-JP" altLang="en-US" sz="1300">
              <a:latin typeface="ＭＳ Ｐゴシック"/>
            </a:rPr>
            <a:t>　今後も、類似団体の平均を下回る形で推移するものと考えられる。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22754</xdr:rowOff>
    </xdr:from>
    <xdr:to>
      <xdr:col>24</xdr:col>
      <xdr:colOff>558800</xdr:colOff>
      <xdr:row>83</xdr:row>
      <xdr:rowOff>62971</xdr:rowOff>
    </xdr:to>
    <xdr:cxnSp macro="">
      <xdr:nvCxnSpPr>
        <xdr:cNvPr id="263" name="直線コネクタ 262"/>
        <xdr:cNvCxnSpPr/>
      </xdr:nvCxnSpPr>
      <xdr:spPr>
        <a:xfrm>
          <a:off x="16179800" y="1425310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2646</xdr:rowOff>
    </xdr:from>
    <xdr:to>
      <xdr:col>23</xdr:col>
      <xdr:colOff>406400</xdr:colOff>
      <xdr:row>83</xdr:row>
      <xdr:rowOff>22754</xdr:rowOff>
    </xdr:to>
    <xdr:cxnSp macro="">
      <xdr:nvCxnSpPr>
        <xdr:cNvPr id="266" name="直線コネクタ 265"/>
        <xdr:cNvCxnSpPr/>
      </xdr:nvCxnSpPr>
      <xdr:spPr>
        <a:xfrm>
          <a:off x="15290800" y="142329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2646</xdr:rowOff>
    </xdr:from>
    <xdr:to>
      <xdr:col>22</xdr:col>
      <xdr:colOff>203200</xdr:colOff>
      <xdr:row>88</xdr:row>
      <xdr:rowOff>30163</xdr:rowOff>
    </xdr:to>
    <xdr:cxnSp macro="">
      <xdr:nvCxnSpPr>
        <xdr:cNvPr id="269" name="直線コネクタ 268"/>
        <xdr:cNvCxnSpPr/>
      </xdr:nvCxnSpPr>
      <xdr:spPr>
        <a:xfrm flipV="1">
          <a:off x="14401800" y="14232996"/>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88</xdr:row>
      <xdr:rowOff>30163</xdr:rowOff>
    </xdr:to>
    <xdr:cxnSp macro="">
      <xdr:nvCxnSpPr>
        <xdr:cNvPr id="272" name="直線コネクタ 271"/>
        <xdr:cNvCxnSpPr/>
      </xdr:nvCxnSpPr>
      <xdr:spPr>
        <a:xfrm>
          <a:off x="13512800" y="14806084"/>
          <a:ext cx="8890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12171</xdr:rowOff>
    </xdr:from>
    <xdr:to>
      <xdr:col>24</xdr:col>
      <xdr:colOff>609600</xdr:colOff>
      <xdr:row>83</xdr:row>
      <xdr:rowOff>113771</xdr:rowOff>
    </xdr:to>
    <xdr:sp macro="" textlink="">
      <xdr:nvSpPr>
        <xdr:cNvPr id="282" name="円/楕円 281"/>
        <xdr:cNvSpPr/>
      </xdr:nvSpPr>
      <xdr:spPr>
        <a:xfrm>
          <a:off x="169672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28698</xdr:rowOff>
    </xdr:from>
    <xdr:ext cx="762000" cy="259045"/>
    <xdr:sp macro="" textlink="">
      <xdr:nvSpPr>
        <xdr:cNvPr id="283" name="給与水準   （国との比較）該当値テキスト"/>
        <xdr:cNvSpPr txBox="1"/>
      </xdr:nvSpPr>
      <xdr:spPr>
        <a:xfrm>
          <a:off x="17106900" y="140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143404</xdr:rowOff>
    </xdr:from>
    <xdr:to>
      <xdr:col>23</xdr:col>
      <xdr:colOff>457200</xdr:colOff>
      <xdr:row>83</xdr:row>
      <xdr:rowOff>73554</xdr:rowOff>
    </xdr:to>
    <xdr:sp macro="" textlink="">
      <xdr:nvSpPr>
        <xdr:cNvPr id="284" name="円/楕円 283"/>
        <xdr:cNvSpPr/>
      </xdr:nvSpPr>
      <xdr:spPr>
        <a:xfrm>
          <a:off x="161290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83731</xdr:rowOff>
    </xdr:from>
    <xdr:ext cx="736600" cy="259045"/>
    <xdr:sp macro="" textlink="">
      <xdr:nvSpPr>
        <xdr:cNvPr id="285" name="テキスト ボックス 284"/>
        <xdr:cNvSpPr txBox="1"/>
      </xdr:nvSpPr>
      <xdr:spPr>
        <a:xfrm>
          <a:off x="15798800" y="1397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123296</xdr:rowOff>
    </xdr:from>
    <xdr:to>
      <xdr:col>22</xdr:col>
      <xdr:colOff>254000</xdr:colOff>
      <xdr:row>83</xdr:row>
      <xdr:rowOff>53446</xdr:rowOff>
    </xdr:to>
    <xdr:sp macro="" textlink="">
      <xdr:nvSpPr>
        <xdr:cNvPr id="286" name="円/楕円 285"/>
        <xdr:cNvSpPr/>
      </xdr:nvSpPr>
      <xdr:spPr>
        <a:xfrm>
          <a:off x="15240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63623</xdr:rowOff>
    </xdr:from>
    <xdr:ext cx="762000" cy="259045"/>
    <xdr:sp macro="" textlink="">
      <xdr:nvSpPr>
        <xdr:cNvPr id="287" name="テキスト ボックス 286"/>
        <xdr:cNvSpPr txBox="1"/>
      </xdr:nvSpPr>
      <xdr:spPr>
        <a:xfrm>
          <a:off x="14909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150813</xdr:rowOff>
    </xdr:from>
    <xdr:to>
      <xdr:col>21</xdr:col>
      <xdr:colOff>50800</xdr:colOff>
      <xdr:row>88</xdr:row>
      <xdr:rowOff>80963</xdr:rowOff>
    </xdr:to>
    <xdr:sp macro="" textlink="">
      <xdr:nvSpPr>
        <xdr:cNvPr id="288" name="円/楕円 287"/>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91140</xdr:rowOff>
    </xdr:from>
    <xdr:ext cx="762000" cy="259045"/>
    <xdr:sp macro="" textlink="">
      <xdr:nvSpPr>
        <xdr:cNvPr id="289" name="テキスト ボックス 288"/>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10584</xdr:rowOff>
    </xdr:from>
    <xdr:to>
      <xdr:col>19</xdr:col>
      <xdr:colOff>533400</xdr:colOff>
      <xdr:row>86</xdr:row>
      <xdr:rowOff>112184</xdr:rowOff>
    </xdr:to>
    <xdr:sp macro="" textlink="">
      <xdr:nvSpPr>
        <xdr:cNvPr id="290" name="円/楕円 289"/>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122361</xdr:rowOff>
    </xdr:from>
    <xdr:ext cx="762000" cy="259045"/>
    <xdr:sp macro="" textlink="">
      <xdr:nvSpPr>
        <xdr:cNvPr id="291" name="テキスト ボックス 290"/>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市町村合併による職員数の増加により類似団体の平均を上回っているが、現在、職員適正配置計画に基づき、定員の適正化を図っている。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年度には全会計合計で</a:t>
          </a:r>
          <a:r>
            <a:rPr kumimoji="1" lang="en-US" altLang="ja-JP" sz="1300">
              <a:latin typeface="ＭＳ Ｐゴシック"/>
            </a:rPr>
            <a:t>500</a:t>
          </a:r>
          <a:r>
            <a:rPr kumimoji="1" lang="ja-JP" altLang="en-US" sz="1300">
              <a:latin typeface="ＭＳ Ｐゴシック"/>
            </a:rPr>
            <a:t>人体制となり、この計画の実施により普通会計における職員数は類似団体並みとなる見込みである。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59630</xdr:rowOff>
    </xdr:to>
    <xdr:cxnSp macro="">
      <xdr:nvCxnSpPr>
        <xdr:cNvPr id="328" name="直線コネクタ 327"/>
        <xdr:cNvCxnSpPr/>
      </xdr:nvCxnSpPr>
      <xdr:spPr>
        <a:xfrm>
          <a:off x="16179800" y="1050544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55033</xdr:rowOff>
    </xdr:to>
    <xdr:cxnSp macro="">
      <xdr:nvCxnSpPr>
        <xdr:cNvPr id="331" name="直線コネクタ 330"/>
        <xdr:cNvCxnSpPr/>
      </xdr:nvCxnSpPr>
      <xdr:spPr>
        <a:xfrm flipV="1">
          <a:off x="15290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55033</xdr:rowOff>
    </xdr:from>
    <xdr:to>
      <xdr:col>22</xdr:col>
      <xdr:colOff>203200</xdr:colOff>
      <xdr:row>61</xdr:row>
      <xdr:rowOff>79163</xdr:rowOff>
    </xdr:to>
    <xdr:cxnSp macro="">
      <xdr:nvCxnSpPr>
        <xdr:cNvPr id="334" name="直線コネクタ 333"/>
        <xdr:cNvCxnSpPr/>
      </xdr:nvCxnSpPr>
      <xdr:spPr>
        <a:xfrm flipV="1">
          <a:off x="14401800" y="1051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98697</xdr:rowOff>
    </xdr:to>
    <xdr:cxnSp macro="">
      <xdr:nvCxnSpPr>
        <xdr:cNvPr id="337" name="直線コネクタ 336"/>
        <xdr:cNvCxnSpPr/>
      </xdr:nvCxnSpPr>
      <xdr:spPr>
        <a:xfrm flipV="1">
          <a:off x="13512800" y="1053761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8830</xdr:rowOff>
    </xdr:from>
    <xdr:to>
      <xdr:col>24</xdr:col>
      <xdr:colOff>609600</xdr:colOff>
      <xdr:row>61</xdr:row>
      <xdr:rowOff>110430</xdr:rowOff>
    </xdr:to>
    <xdr:sp macro="" textlink="">
      <xdr:nvSpPr>
        <xdr:cNvPr id="347" name="円/楕円 346"/>
        <xdr:cNvSpPr/>
      </xdr:nvSpPr>
      <xdr:spPr>
        <a:xfrm>
          <a:off x="169672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152357</xdr:rowOff>
    </xdr:from>
    <xdr:ext cx="762000" cy="259045"/>
    <xdr:sp macro="" textlink="">
      <xdr:nvSpPr>
        <xdr:cNvPr id="348" name="定員管理の状況該当値テキスト"/>
        <xdr:cNvSpPr txBox="1"/>
      </xdr:nvSpPr>
      <xdr:spPr>
        <a:xfrm>
          <a:off x="17106900" y="104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9" name="円/楕円 348"/>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82567</xdr:rowOff>
    </xdr:from>
    <xdr:ext cx="736600" cy="259045"/>
    <xdr:sp macro="" textlink="">
      <xdr:nvSpPr>
        <xdr:cNvPr id="350" name="テキスト ボックス 349"/>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4233</xdr:rowOff>
    </xdr:from>
    <xdr:to>
      <xdr:col>22</xdr:col>
      <xdr:colOff>254000</xdr:colOff>
      <xdr:row>61</xdr:row>
      <xdr:rowOff>105833</xdr:rowOff>
    </xdr:to>
    <xdr:sp macro="" textlink="">
      <xdr:nvSpPr>
        <xdr:cNvPr id="351" name="円/楕円 350"/>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52" name="テキスト ボックス 351"/>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53" name="円/楕円 352"/>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54" name="テキスト ボックス 353"/>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47897</xdr:rowOff>
    </xdr:from>
    <xdr:to>
      <xdr:col>19</xdr:col>
      <xdr:colOff>533400</xdr:colOff>
      <xdr:row>61</xdr:row>
      <xdr:rowOff>149497</xdr:rowOff>
    </xdr:to>
    <xdr:sp macro="" textlink="">
      <xdr:nvSpPr>
        <xdr:cNvPr id="355" name="円/楕円 354"/>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134274</xdr:rowOff>
    </xdr:from>
    <xdr:ext cx="762000" cy="259045"/>
    <xdr:sp macro="" textlink="">
      <xdr:nvSpPr>
        <xdr:cNvPr id="356" name="テキスト ボックス 355"/>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合併前における景気対策や地域振興のために普通会計の投資的事業を進めたことや、広範囲にわたる簡易水道・下水道整備などの生活基盤整備により類似団体の平均を上回っている。</a:t>
          </a:r>
        </a:p>
        <a:p>
          <a:r>
            <a:rPr kumimoji="1" lang="ja-JP" altLang="en-US" sz="1300">
              <a:latin typeface="ＭＳ Ｐゴシック"/>
            </a:rPr>
            <a:t>　今後も投資的事業の伸びや災害復旧事業の影響が予想されるが、交付税上の優良債である過疎債、辺地債、合併特例債の活用及び既発債の計画的な繰上償還の実施により、協議団体となる指標の</a:t>
          </a:r>
          <a:r>
            <a:rPr kumimoji="1" lang="en-US" altLang="ja-JP" sz="1300">
              <a:latin typeface="ＭＳ Ｐゴシック"/>
            </a:rPr>
            <a:t>18</a:t>
          </a:r>
          <a:r>
            <a:rPr kumimoji="1" lang="ja-JP" altLang="en-US" sz="1300">
              <a:latin typeface="ＭＳ Ｐゴシック"/>
            </a:rPr>
            <a:t>％未満で推移する見込みである。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142603</xdr:rowOff>
    </xdr:from>
    <xdr:to>
      <xdr:col>24</xdr:col>
      <xdr:colOff>558800</xdr:colOff>
      <xdr:row>42</xdr:row>
      <xdr:rowOff>170180</xdr:rowOff>
    </xdr:to>
    <xdr:cxnSp macro="">
      <xdr:nvCxnSpPr>
        <xdr:cNvPr id="391" name="直線コネクタ 390"/>
        <xdr:cNvCxnSpPr/>
      </xdr:nvCxnSpPr>
      <xdr:spPr>
        <a:xfrm flipV="1">
          <a:off x="16179800" y="734350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33201</xdr:rowOff>
    </xdr:to>
    <xdr:cxnSp macro="">
      <xdr:nvCxnSpPr>
        <xdr:cNvPr id="394" name="直線コネクタ 393"/>
        <xdr:cNvCxnSpPr/>
      </xdr:nvCxnSpPr>
      <xdr:spPr>
        <a:xfrm flipV="1">
          <a:off x="15290800" y="73710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33201</xdr:rowOff>
    </xdr:from>
    <xdr:to>
      <xdr:col>22</xdr:col>
      <xdr:colOff>203200</xdr:colOff>
      <xdr:row>43</xdr:row>
      <xdr:rowOff>102144</xdr:rowOff>
    </xdr:to>
    <xdr:cxnSp macro="">
      <xdr:nvCxnSpPr>
        <xdr:cNvPr id="397" name="直線コネクタ 396"/>
        <xdr:cNvCxnSpPr/>
      </xdr:nvCxnSpPr>
      <xdr:spPr>
        <a:xfrm flipV="1">
          <a:off x="14401800" y="74055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102144</xdr:rowOff>
    </xdr:from>
    <xdr:to>
      <xdr:col>21</xdr:col>
      <xdr:colOff>0</xdr:colOff>
      <xdr:row>43</xdr:row>
      <xdr:rowOff>164193</xdr:rowOff>
    </xdr:to>
    <xdr:cxnSp macro="">
      <xdr:nvCxnSpPr>
        <xdr:cNvPr id="400" name="直線コネクタ 399"/>
        <xdr:cNvCxnSpPr/>
      </xdr:nvCxnSpPr>
      <xdr:spPr>
        <a:xfrm flipV="1">
          <a:off x="13512800" y="74744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91803</xdr:rowOff>
    </xdr:from>
    <xdr:to>
      <xdr:col>24</xdr:col>
      <xdr:colOff>609600</xdr:colOff>
      <xdr:row>43</xdr:row>
      <xdr:rowOff>21953</xdr:rowOff>
    </xdr:to>
    <xdr:sp macro="" textlink="">
      <xdr:nvSpPr>
        <xdr:cNvPr id="410" name="円/楕円 409"/>
        <xdr:cNvSpPr/>
      </xdr:nvSpPr>
      <xdr:spPr>
        <a:xfrm>
          <a:off x="169672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63880</xdr:rowOff>
    </xdr:from>
    <xdr:ext cx="762000" cy="259045"/>
    <xdr:sp macro="" textlink="">
      <xdr:nvSpPr>
        <xdr:cNvPr id="411" name="公債費負担の状況該当値テキスト"/>
        <xdr:cNvSpPr txBox="1"/>
      </xdr:nvSpPr>
      <xdr:spPr>
        <a:xfrm>
          <a:off x="17106900" y="726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12" name="円/楕円 41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13" name="テキスト ボックス 41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153851</xdr:rowOff>
    </xdr:from>
    <xdr:to>
      <xdr:col>22</xdr:col>
      <xdr:colOff>254000</xdr:colOff>
      <xdr:row>43</xdr:row>
      <xdr:rowOff>84001</xdr:rowOff>
    </xdr:to>
    <xdr:sp macro="" textlink="">
      <xdr:nvSpPr>
        <xdr:cNvPr id="414" name="円/楕円 413"/>
        <xdr:cNvSpPr/>
      </xdr:nvSpPr>
      <xdr:spPr>
        <a:xfrm>
          <a:off x="15240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68778</xdr:rowOff>
    </xdr:from>
    <xdr:ext cx="762000" cy="259045"/>
    <xdr:sp macro="" textlink="">
      <xdr:nvSpPr>
        <xdr:cNvPr id="415" name="テキスト ボックス 414"/>
        <xdr:cNvSpPr txBox="1"/>
      </xdr:nvSpPr>
      <xdr:spPr>
        <a:xfrm>
          <a:off x="14909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51344</xdr:rowOff>
    </xdr:from>
    <xdr:to>
      <xdr:col>21</xdr:col>
      <xdr:colOff>50800</xdr:colOff>
      <xdr:row>43</xdr:row>
      <xdr:rowOff>152944</xdr:rowOff>
    </xdr:to>
    <xdr:sp macro="" textlink="">
      <xdr:nvSpPr>
        <xdr:cNvPr id="416" name="円/楕円 415"/>
        <xdr:cNvSpPr/>
      </xdr:nvSpPr>
      <xdr:spPr>
        <a:xfrm>
          <a:off x="14351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137721</xdr:rowOff>
    </xdr:from>
    <xdr:ext cx="762000" cy="259045"/>
    <xdr:sp macro="" textlink="">
      <xdr:nvSpPr>
        <xdr:cNvPr id="417" name="テキスト ボックス 416"/>
        <xdr:cNvSpPr txBox="1"/>
      </xdr:nvSpPr>
      <xdr:spPr>
        <a:xfrm>
          <a:off x="14020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18" name="円/楕円 417"/>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19" name="テキスト ボックス 418"/>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十日町地域広域事務組合の新消防庁舎建設にともない組合債残高が増加し、組合等負担等見込額が増加したものの、基準財政需要額算入見込額の増加により比率は減少した。</a:t>
          </a:r>
        </a:p>
        <a:p>
          <a:r>
            <a:rPr kumimoji="1" lang="ja-JP" altLang="en-US" sz="1300">
              <a:latin typeface="ＭＳ Ｐゴシック"/>
            </a:rPr>
            <a:t>　今後も交付税上の優良債である過疎債等の活用及び既発債の計画的な繰上償還等の実施等を進めることで将来負担の圧縮に努める。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166243</xdr:rowOff>
    </xdr:from>
    <xdr:to>
      <xdr:col>24</xdr:col>
      <xdr:colOff>558800</xdr:colOff>
      <xdr:row>18</xdr:row>
      <xdr:rowOff>25358</xdr:rowOff>
    </xdr:to>
    <xdr:cxnSp macro="">
      <xdr:nvCxnSpPr>
        <xdr:cNvPr id="453" name="直線コネクタ 452"/>
        <xdr:cNvCxnSpPr/>
      </xdr:nvCxnSpPr>
      <xdr:spPr>
        <a:xfrm flipV="1">
          <a:off x="16179800" y="3080893"/>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10880</xdr:rowOff>
    </xdr:from>
    <xdr:to>
      <xdr:col>23</xdr:col>
      <xdr:colOff>406400</xdr:colOff>
      <xdr:row>18</xdr:row>
      <xdr:rowOff>25358</xdr:rowOff>
    </xdr:to>
    <xdr:cxnSp macro="">
      <xdr:nvCxnSpPr>
        <xdr:cNvPr id="456" name="直線コネクタ 455"/>
        <xdr:cNvCxnSpPr/>
      </xdr:nvCxnSpPr>
      <xdr:spPr>
        <a:xfrm>
          <a:off x="15290800" y="30969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10880</xdr:rowOff>
    </xdr:from>
    <xdr:to>
      <xdr:col>22</xdr:col>
      <xdr:colOff>203200</xdr:colOff>
      <xdr:row>18</xdr:row>
      <xdr:rowOff>36618</xdr:rowOff>
    </xdr:to>
    <xdr:cxnSp macro="">
      <xdr:nvCxnSpPr>
        <xdr:cNvPr id="459" name="直線コネクタ 458"/>
        <xdr:cNvCxnSpPr/>
      </xdr:nvCxnSpPr>
      <xdr:spPr>
        <a:xfrm flipV="1">
          <a:off x="14401800" y="3096980"/>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30988</xdr:rowOff>
    </xdr:from>
    <xdr:to>
      <xdr:col>21</xdr:col>
      <xdr:colOff>0</xdr:colOff>
      <xdr:row>18</xdr:row>
      <xdr:rowOff>36618</xdr:rowOff>
    </xdr:to>
    <xdr:cxnSp macro="">
      <xdr:nvCxnSpPr>
        <xdr:cNvPr id="462" name="直線コネクタ 461"/>
        <xdr:cNvCxnSpPr/>
      </xdr:nvCxnSpPr>
      <xdr:spPr>
        <a:xfrm>
          <a:off x="13512800" y="311708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115443</xdr:rowOff>
    </xdr:from>
    <xdr:to>
      <xdr:col>24</xdr:col>
      <xdr:colOff>609600</xdr:colOff>
      <xdr:row>18</xdr:row>
      <xdr:rowOff>45593</xdr:rowOff>
    </xdr:to>
    <xdr:sp macro="" textlink="">
      <xdr:nvSpPr>
        <xdr:cNvPr id="472" name="円/楕円 471"/>
        <xdr:cNvSpPr/>
      </xdr:nvSpPr>
      <xdr:spPr>
        <a:xfrm>
          <a:off x="169672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87520</xdr:rowOff>
    </xdr:from>
    <xdr:ext cx="762000" cy="259045"/>
    <xdr:sp macro="" textlink="">
      <xdr:nvSpPr>
        <xdr:cNvPr id="473" name="将来負担の状況該当値テキスト"/>
        <xdr:cNvSpPr txBox="1"/>
      </xdr:nvSpPr>
      <xdr:spPr>
        <a:xfrm>
          <a:off x="17106900" y="300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146008</xdr:rowOff>
    </xdr:from>
    <xdr:to>
      <xdr:col>23</xdr:col>
      <xdr:colOff>457200</xdr:colOff>
      <xdr:row>18</xdr:row>
      <xdr:rowOff>76158</xdr:rowOff>
    </xdr:to>
    <xdr:sp macro="" textlink="">
      <xdr:nvSpPr>
        <xdr:cNvPr id="474" name="円/楕円 473"/>
        <xdr:cNvSpPr/>
      </xdr:nvSpPr>
      <xdr:spPr>
        <a:xfrm>
          <a:off x="16129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60935</xdr:rowOff>
    </xdr:from>
    <xdr:ext cx="736600" cy="259045"/>
    <xdr:sp macro="" textlink="">
      <xdr:nvSpPr>
        <xdr:cNvPr id="475" name="テキスト ボックス 474"/>
        <xdr:cNvSpPr txBox="1"/>
      </xdr:nvSpPr>
      <xdr:spPr>
        <a:xfrm>
          <a:off x="15798800" y="31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131530</xdr:rowOff>
    </xdr:from>
    <xdr:to>
      <xdr:col>22</xdr:col>
      <xdr:colOff>254000</xdr:colOff>
      <xdr:row>18</xdr:row>
      <xdr:rowOff>61680</xdr:rowOff>
    </xdr:to>
    <xdr:sp macro="" textlink="">
      <xdr:nvSpPr>
        <xdr:cNvPr id="476" name="円/楕円 475"/>
        <xdr:cNvSpPr/>
      </xdr:nvSpPr>
      <xdr:spPr>
        <a:xfrm>
          <a:off x="15240000" y="30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46457</xdr:rowOff>
    </xdr:from>
    <xdr:ext cx="762000" cy="259045"/>
    <xdr:sp macro="" textlink="">
      <xdr:nvSpPr>
        <xdr:cNvPr id="477" name="テキスト ボックス 476"/>
        <xdr:cNvSpPr txBox="1"/>
      </xdr:nvSpPr>
      <xdr:spPr>
        <a:xfrm>
          <a:off x="14909800" y="313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157268</xdr:rowOff>
    </xdr:from>
    <xdr:to>
      <xdr:col>21</xdr:col>
      <xdr:colOff>50800</xdr:colOff>
      <xdr:row>18</xdr:row>
      <xdr:rowOff>87418</xdr:rowOff>
    </xdr:to>
    <xdr:sp macro="" textlink="">
      <xdr:nvSpPr>
        <xdr:cNvPr id="478" name="円/楕円 477"/>
        <xdr:cNvSpPr/>
      </xdr:nvSpPr>
      <xdr:spPr>
        <a:xfrm>
          <a:off x="14351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72195</xdr:rowOff>
    </xdr:from>
    <xdr:ext cx="762000" cy="259045"/>
    <xdr:sp macro="" textlink="">
      <xdr:nvSpPr>
        <xdr:cNvPr id="479" name="テキスト ボックス 478"/>
        <xdr:cNvSpPr txBox="1"/>
      </xdr:nvSpPr>
      <xdr:spPr>
        <a:xfrm>
          <a:off x="14020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80" name="円/楕円 479"/>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66565</xdr:rowOff>
    </xdr:from>
    <xdr:ext cx="762000" cy="259045"/>
    <xdr:sp macro="" textlink="">
      <xdr:nvSpPr>
        <xdr:cNvPr id="481" name="テキスト ボックス 480"/>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では類似団体平均を下回っており、数年にわたる給与の特例減額の実施及び定員適正化の推進による成果と考えられるが、人口１人当たりの人件費決算額は類似団体平均を上回っているため、今後も職員の適正配置により人件費の圧縮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33</xdr:row>
      <xdr:rowOff>115570</xdr:rowOff>
    </xdr:to>
    <xdr:cxnSp macro="">
      <xdr:nvCxnSpPr>
        <xdr:cNvPr id="66" name="直線コネクタ 65"/>
        <xdr:cNvCxnSpPr/>
      </xdr:nvCxnSpPr>
      <xdr:spPr>
        <a:xfrm>
          <a:off x="3987800" y="575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161290</xdr:rowOff>
    </xdr:to>
    <xdr:cxnSp macro="">
      <xdr:nvCxnSpPr>
        <xdr:cNvPr id="69" name="直線コネクタ 68"/>
        <xdr:cNvCxnSpPr/>
      </xdr:nvCxnSpPr>
      <xdr:spPr>
        <a:xfrm flipV="1">
          <a:off x="3098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20320</xdr:rowOff>
    </xdr:to>
    <xdr:cxnSp macro="">
      <xdr:nvCxnSpPr>
        <xdr:cNvPr id="72" name="直線コネクタ 71"/>
        <xdr:cNvCxnSpPr/>
      </xdr:nvCxnSpPr>
      <xdr:spPr>
        <a:xfrm flipV="1">
          <a:off x="2209800" y="581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20320</xdr:rowOff>
    </xdr:from>
    <xdr:to>
      <xdr:col>3</xdr:col>
      <xdr:colOff>142875</xdr:colOff>
      <xdr:row>34</xdr:row>
      <xdr:rowOff>58420</xdr:rowOff>
    </xdr:to>
    <xdr:cxnSp macro="">
      <xdr:nvCxnSpPr>
        <xdr:cNvPr id="75" name="直線コネクタ 74"/>
        <xdr:cNvCxnSpPr/>
      </xdr:nvCxnSpPr>
      <xdr:spPr>
        <a:xfrm flipV="1">
          <a:off x="1320800" y="584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5" name="円/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144797</xdr:rowOff>
    </xdr:from>
    <xdr:ext cx="762000" cy="259045"/>
    <xdr:sp macro="" textlink="">
      <xdr:nvSpPr>
        <xdr:cNvPr id="86"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41910</xdr:rowOff>
    </xdr:from>
    <xdr:to>
      <xdr:col>5</xdr:col>
      <xdr:colOff>600075</xdr:colOff>
      <xdr:row>33</xdr:row>
      <xdr:rowOff>143510</xdr:rowOff>
    </xdr:to>
    <xdr:sp macro="" textlink="">
      <xdr:nvSpPr>
        <xdr:cNvPr id="87" name="円/楕円 86"/>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153687</xdr:rowOff>
    </xdr:from>
    <xdr:ext cx="736600" cy="259045"/>
    <xdr:sp macro="" textlink="">
      <xdr:nvSpPr>
        <xdr:cNvPr id="88" name="テキスト ボックス 87"/>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9" name="円/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140970</xdr:rowOff>
    </xdr:from>
    <xdr:to>
      <xdr:col>3</xdr:col>
      <xdr:colOff>193675</xdr:colOff>
      <xdr:row>34</xdr:row>
      <xdr:rowOff>71120</xdr:rowOff>
    </xdr:to>
    <xdr:sp macro="" textlink="">
      <xdr:nvSpPr>
        <xdr:cNvPr id="91" name="円/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81297</xdr:rowOff>
    </xdr:from>
    <xdr:ext cx="762000" cy="259045"/>
    <xdr:sp macro="" textlink="">
      <xdr:nvSpPr>
        <xdr:cNvPr id="92" name="テキスト ボックス 91"/>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xdr:rowOff>
    </xdr:from>
    <xdr:to>
      <xdr:col>1</xdr:col>
      <xdr:colOff>676275</xdr:colOff>
      <xdr:row>34</xdr:row>
      <xdr:rowOff>109220</xdr:rowOff>
    </xdr:to>
    <xdr:sp macro="" textlink="">
      <xdr:nvSpPr>
        <xdr:cNvPr id="93" name="円/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地方消費税交付金の増などにより経常一般財源が増えたため前年度比</a:t>
          </a:r>
          <a:r>
            <a:rPr kumimoji="1" lang="en-US" altLang="ja-JP" sz="1300">
              <a:latin typeface="ＭＳ Ｐゴシック"/>
            </a:rPr>
            <a:t>0.3</a:t>
          </a:r>
          <a:r>
            <a:rPr kumimoji="1" lang="ja-JP" altLang="en-US" sz="1300">
              <a:latin typeface="ＭＳ Ｐゴシック"/>
            </a:rPr>
            <a:t>ポイントの減少があったが、類似団体平均を若干上回った。</a:t>
          </a:r>
        </a:p>
        <a:p>
          <a:r>
            <a:rPr kumimoji="1" lang="ja-JP" altLang="en-US" sz="1300">
              <a:latin typeface="ＭＳ Ｐゴシック"/>
            </a:rPr>
            <a:t>　物件費の圧縮は難しい情勢であるが、事務事業の見直し化等により物件費コストの抑制を図る。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19050</xdr:rowOff>
    </xdr:to>
    <xdr:cxnSp macro="">
      <xdr:nvCxnSpPr>
        <xdr:cNvPr id="127" name="直線コネクタ 126"/>
        <xdr:cNvCxnSpPr/>
      </xdr:nvCxnSpPr>
      <xdr:spPr>
        <a:xfrm flipV="1">
          <a:off x="15671800" y="289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17</xdr:row>
      <xdr:rowOff>19050</xdr:rowOff>
    </xdr:to>
    <xdr:cxnSp macro="">
      <xdr:nvCxnSpPr>
        <xdr:cNvPr id="130" name="直線コネクタ 129"/>
        <xdr:cNvCxnSpPr/>
      </xdr:nvCxnSpPr>
      <xdr:spPr>
        <a:xfrm>
          <a:off x="14782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114300</xdr:rowOff>
    </xdr:to>
    <xdr:cxnSp macro="">
      <xdr:nvCxnSpPr>
        <xdr:cNvPr id="133" name="直線コネクタ 132"/>
        <xdr:cNvCxnSpPr/>
      </xdr:nvCxnSpPr>
      <xdr:spPr>
        <a:xfrm>
          <a:off x="13893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50800</xdr:rowOff>
    </xdr:to>
    <xdr:cxnSp macro="">
      <xdr:nvCxnSpPr>
        <xdr:cNvPr id="136" name="直線コネクタ 135"/>
        <xdr:cNvCxnSpPr/>
      </xdr:nvCxnSpPr>
      <xdr:spPr>
        <a:xfrm>
          <a:off x="13004800" y="276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6" name="円/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0" name="円/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4" name="円/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0.1</a:t>
          </a:r>
          <a:r>
            <a:rPr kumimoji="1" lang="ja-JP" altLang="en-US" sz="1300">
              <a:latin typeface="ＭＳ Ｐゴシック"/>
            </a:rPr>
            <a:t>ポイントの減少があったが、決算額では子ども医療費助成の拡充をはじめ、高齢化による老人福祉費などによる増加傾向にある。</a:t>
          </a:r>
        </a:p>
        <a:p>
          <a:r>
            <a:rPr kumimoji="1" lang="ja-JP" altLang="en-US" sz="1300">
              <a:latin typeface="ＭＳ Ｐゴシック"/>
            </a:rPr>
            <a:t>　事業内容の精査や他の経費の抑制により、今後もサービス水準の維持または向上に努める。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91622</xdr:rowOff>
    </xdr:from>
    <xdr:to>
      <xdr:col>7</xdr:col>
      <xdr:colOff>15875</xdr:colOff>
      <xdr:row>53</xdr:row>
      <xdr:rowOff>102507</xdr:rowOff>
    </xdr:to>
    <xdr:cxnSp macro="">
      <xdr:nvCxnSpPr>
        <xdr:cNvPr id="190" name="直線コネクタ 189"/>
        <xdr:cNvCxnSpPr/>
      </xdr:nvCxnSpPr>
      <xdr:spPr>
        <a:xfrm flipV="1">
          <a:off x="3987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146050</xdr:rowOff>
    </xdr:to>
    <xdr:cxnSp macro="">
      <xdr:nvCxnSpPr>
        <xdr:cNvPr id="193" name="直線コネクタ 192"/>
        <xdr:cNvCxnSpPr/>
      </xdr:nvCxnSpPr>
      <xdr:spPr>
        <a:xfrm flipV="1">
          <a:off x="3098800" y="9189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156935</xdr:rowOff>
    </xdr:to>
    <xdr:cxnSp macro="">
      <xdr:nvCxnSpPr>
        <xdr:cNvPr id="196" name="直線コネクタ 195"/>
        <xdr:cNvCxnSpPr/>
      </xdr:nvCxnSpPr>
      <xdr:spPr>
        <a:xfrm flipV="1">
          <a:off x="2209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156935</xdr:rowOff>
    </xdr:to>
    <xdr:cxnSp macro="">
      <xdr:nvCxnSpPr>
        <xdr:cNvPr id="199" name="直線コネクタ 198"/>
        <xdr:cNvCxnSpPr/>
      </xdr:nvCxnSpPr>
      <xdr:spPr>
        <a:xfrm>
          <a:off x="1320800" y="9178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40822</xdr:rowOff>
    </xdr:from>
    <xdr:to>
      <xdr:col>7</xdr:col>
      <xdr:colOff>66675</xdr:colOff>
      <xdr:row>53</xdr:row>
      <xdr:rowOff>142422</xdr:rowOff>
    </xdr:to>
    <xdr:sp macro="" textlink="">
      <xdr:nvSpPr>
        <xdr:cNvPr id="209" name="円/楕円 208"/>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57349</xdr:rowOff>
    </xdr:from>
    <xdr:ext cx="762000" cy="259045"/>
    <xdr:sp macro="" textlink="">
      <xdr:nvSpPr>
        <xdr:cNvPr id="210" name="扶助費該当値テキスト"/>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5" name="円/楕円 214"/>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6" name="テキスト ボックス 215"/>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7" name="円/楕円 216"/>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18" name="テキスト ボックス 217"/>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が類似団体平均を大きく上回っている。要因としては、当市が豪雪地帯であることによる除排雪経費（維持補修費）、簡易水道や下水道整備などの生活基盤整備を進めてきたことによる公営企業会計への繰出金、高齢化の進行による福祉系への繰出金がそれぞれ多額になっていることが上げられる。今後は、公営企業会計の法適用企業会計への移行や財務体質の改善による経営健全化を進め繰出金の縮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142240</xdr:rowOff>
    </xdr:from>
    <xdr:to>
      <xdr:col>24</xdr:col>
      <xdr:colOff>31750</xdr:colOff>
      <xdr:row>60</xdr:row>
      <xdr:rowOff>149860</xdr:rowOff>
    </xdr:to>
    <xdr:cxnSp macro="">
      <xdr:nvCxnSpPr>
        <xdr:cNvPr id="251" name="直線コネクタ 250"/>
        <xdr:cNvCxnSpPr/>
      </xdr:nvCxnSpPr>
      <xdr:spPr>
        <a:xfrm>
          <a:off x="15671800" y="1042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142240</xdr:rowOff>
    </xdr:to>
    <xdr:cxnSp macro="">
      <xdr:nvCxnSpPr>
        <xdr:cNvPr id="254" name="直線コネクタ 253"/>
        <xdr:cNvCxnSpPr/>
      </xdr:nvCxnSpPr>
      <xdr:spPr>
        <a:xfrm>
          <a:off x="14782800" y="1034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73660</xdr:rowOff>
    </xdr:to>
    <xdr:cxnSp macro="">
      <xdr:nvCxnSpPr>
        <xdr:cNvPr id="257" name="直線コネクタ 256"/>
        <xdr:cNvCxnSpPr/>
      </xdr:nvCxnSpPr>
      <xdr:spPr>
        <a:xfrm flipV="1">
          <a:off x="13893800" y="1034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50800</xdr:rowOff>
    </xdr:from>
    <xdr:to>
      <xdr:col>20</xdr:col>
      <xdr:colOff>158750</xdr:colOff>
      <xdr:row>60</xdr:row>
      <xdr:rowOff>73660</xdr:rowOff>
    </xdr:to>
    <xdr:cxnSp macro="">
      <xdr:nvCxnSpPr>
        <xdr:cNvPr id="260" name="直線コネクタ 259"/>
        <xdr:cNvCxnSpPr/>
      </xdr:nvCxnSpPr>
      <xdr:spPr>
        <a:xfrm>
          <a:off x="13004800" y="1033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70" name="円/楕円 269"/>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7637</xdr:rowOff>
    </xdr:from>
    <xdr:ext cx="762000" cy="259045"/>
    <xdr:sp macro="" textlink="">
      <xdr:nvSpPr>
        <xdr:cNvPr id="271" name="その他該当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91440</xdr:rowOff>
    </xdr:from>
    <xdr:to>
      <xdr:col>22</xdr:col>
      <xdr:colOff>615950</xdr:colOff>
      <xdr:row>61</xdr:row>
      <xdr:rowOff>21590</xdr:rowOff>
    </xdr:to>
    <xdr:sp macro="" textlink="">
      <xdr:nvSpPr>
        <xdr:cNvPr id="272" name="円/楕円 271"/>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6367</xdr:rowOff>
    </xdr:from>
    <xdr:ext cx="736600" cy="259045"/>
    <xdr:sp macro="" textlink="">
      <xdr:nvSpPr>
        <xdr:cNvPr id="273" name="テキスト ボックス 272"/>
        <xdr:cNvSpPr txBox="1"/>
      </xdr:nvSpPr>
      <xdr:spPr>
        <a:xfrm>
          <a:off x="15290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xdr:rowOff>
    </xdr:from>
    <xdr:to>
      <xdr:col>21</xdr:col>
      <xdr:colOff>412750</xdr:colOff>
      <xdr:row>60</xdr:row>
      <xdr:rowOff>109220</xdr:rowOff>
    </xdr:to>
    <xdr:sp macro="" textlink="">
      <xdr:nvSpPr>
        <xdr:cNvPr id="274" name="円/楕円 273"/>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93997</xdr:rowOff>
    </xdr:from>
    <xdr:ext cx="762000" cy="259045"/>
    <xdr:sp macro="" textlink="">
      <xdr:nvSpPr>
        <xdr:cNvPr id="275" name="テキスト ボックス 274"/>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22860</xdr:rowOff>
    </xdr:from>
    <xdr:to>
      <xdr:col>20</xdr:col>
      <xdr:colOff>209550</xdr:colOff>
      <xdr:row>60</xdr:row>
      <xdr:rowOff>124460</xdr:rowOff>
    </xdr:to>
    <xdr:sp macro="" textlink="">
      <xdr:nvSpPr>
        <xdr:cNvPr id="276" name="円/楕円 275"/>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109237</xdr:rowOff>
    </xdr:from>
    <xdr:ext cx="762000" cy="259045"/>
    <xdr:sp macro="" textlink="">
      <xdr:nvSpPr>
        <xdr:cNvPr id="277" name="テキスト ボックス 276"/>
        <xdr:cNvSpPr txBox="1"/>
      </xdr:nvSpPr>
      <xdr:spPr>
        <a:xfrm>
          <a:off x="13512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0</xdr:rowOff>
    </xdr:from>
    <xdr:to>
      <xdr:col>19</xdr:col>
      <xdr:colOff>6350</xdr:colOff>
      <xdr:row>60</xdr:row>
      <xdr:rowOff>101600</xdr:rowOff>
    </xdr:to>
    <xdr:sp macro="" textlink="">
      <xdr:nvSpPr>
        <xdr:cNvPr id="278" name="円/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厳しい経済情勢を反映し商工関係経費の補助交付金が増加傾向にあり、比率では類似団体平均を若干上回っている。</a:t>
          </a:r>
        </a:p>
        <a:p>
          <a:r>
            <a:rPr kumimoji="1" lang="ja-JP" altLang="en-US" sz="1300">
              <a:latin typeface="ＭＳ Ｐゴシック"/>
            </a:rPr>
            <a:t>　合併後に補助金見直し検討委員会を組織し補助金全体の見直しを行ったが、新たな補助金等の住民ニーズへの対応も迫られる中、緊急性、必要性に応じた補助金交付により補助費全体の抑制を図る。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161290</xdr:rowOff>
    </xdr:to>
    <xdr:cxnSp macro="">
      <xdr:nvCxnSpPr>
        <xdr:cNvPr id="309" name="直線コネクタ 308"/>
        <xdr:cNvCxnSpPr/>
      </xdr:nvCxnSpPr>
      <xdr:spPr>
        <a:xfrm>
          <a:off x="15671800" y="61254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133858</xdr:rowOff>
    </xdr:to>
    <xdr:cxnSp macro="">
      <xdr:nvCxnSpPr>
        <xdr:cNvPr id="312" name="直線コネクタ 311"/>
        <xdr:cNvCxnSpPr/>
      </xdr:nvCxnSpPr>
      <xdr:spPr>
        <a:xfrm flipV="1">
          <a:off x="14782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17272</xdr:rowOff>
    </xdr:to>
    <xdr:cxnSp macro="">
      <xdr:nvCxnSpPr>
        <xdr:cNvPr id="315" name="直線コネクタ 314"/>
        <xdr:cNvCxnSpPr/>
      </xdr:nvCxnSpPr>
      <xdr:spPr>
        <a:xfrm flipV="1">
          <a:off x="13893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17272</xdr:rowOff>
    </xdr:to>
    <xdr:cxnSp macro="">
      <xdr:nvCxnSpPr>
        <xdr:cNvPr id="318" name="直線コネクタ 317"/>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8" name="円/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82567</xdr:rowOff>
    </xdr:from>
    <xdr:ext cx="762000" cy="259045"/>
    <xdr:sp macro="" textlink="">
      <xdr:nvSpPr>
        <xdr:cNvPr id="329" name="補助費等該当値テキスト"/>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0" name="円/楕円 329"/>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1" name="テキスト ボックス 330"/>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32" name="円/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4" name="円/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6" name="円/楕円 33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7" name="テキスト ボックス 33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中越大震災以降度重なる災害への対応、市町村合併に伴う需要への対応等により元利償還金が占める比率は類似団体の平均を上回っている。</a:t>
          </a:r>
        </a:p>
        <a:p>
          <a:r>
            <a:rPr kumimoji="1" lang="ja-JP" altLang="en-US" sz="1300">
              <a:latin typeface="ＭＳ Ｐゴシック"/>
            </a:rPr>
            <a:t>　現在、中長期的な財政計画に基づいた地方債の発行管理や計画的な繰上償還を実施し、地方債残高圧縮による公債費の削減を進めている。また、投資的事業の実施にあたっては、過疎債などの交付税上の優良起債活用による事業推進を図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80</xdr:row>
      <xdr:rowOff>49276</xdr:rowOff>
    </xdr:to>
    <xdr:cxnSp macro="">
      <xdr:nvCxnSpPr>
        <xdr:cNvPr id="368" name="直線コネクタ 367"/>
        <xdr:cNvCxnSpPr/>
      </xdr:nvCxnSpPr>
      <xdr:spPr>
        <a:xfrm flipV="1">
          <a:off x="3987800" y="137012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74422</xdr:rowOff>
    </xdr:from>
    <xdr:to>
      <xdr:col>5</xdr:col>
      <xdr:colOff>549275</xdr:colOff>
      <xdr:row>80</xdr:row>
      <xdr:rowOff>49276</xdr:rowOff>
    </xdr:to>
    <xdr:cxnSp macro="">
      <xdr:nvCxnSpPr>
        <xdr:cNvPr id="371" name="直線コネクタ 370"/>
        <xdr:cNvCxnSpPr/>
      </xdr:nvCxnSpPr>
      <xdr:spPr>
        <a:xfrm>
          <a:off x="3098800" y="136189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74422</xdr:rowOff>
    </xdr:to>
    <xdr:cxnSp macro="">
      <xdr:nvCxnSpPr>
        <xdr:cNvPr id="374" name="直線コネクタ 373"/>
        <xdr:cNvCxnSpPr/>
      </xdr:nvCxnSpPr>
      <xdr:spPr>
        <a:xfrm>
          <a:off x="2209800" y="136006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83565</xdr:rowOff>
    </xdr:to>
    <xdr:cxnSp macro="">
      <xdr:nvCxnSpPr>
        <xdr:cNvPr id="377" name="直線コネクタ 376"/>
        <xdr:cNvCxnSpPr/>
      </xdr:nvCxnSpPr>
      <xdr:spPr>
        <a:xfrm flipV="1">
          <a:off x="1320800" y="136006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7" name="円/楕円 386"/>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8"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89" name="円/楕円 388"/>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90" name="テキスト ボックス 389"/>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91" name="円/楕円 390"/>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92" name="テキスト ボックス 391"/>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3" name="円/楕円 392"/>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4" name="テキスト ボックス 393"/>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95" name="円/楕円 394"/>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96" name="テキスト ボックス 395"/>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比率では類似団体平均を下回っているが、公債費の占める割合が高いためと考えられる。</a:t>
          </a:r>
        </a:p>
        <a:p>
          <a:r>
            <a:rPr kumimoji="1" lang="ja-JP" altLang="en-US" sz="1300">
              <a:latin typeface="ＭＳ Ｐゴシック"/>
            </a:rPr>
            <a:t>　今後も事務事業の見直し等による行政経費の圧縮に努める必要がある。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104139</xdr:rowOff>
    </xdr:to>
    <xdr:cxnSp macro="">
      <xdr:nvCxnSpPr>
        <xdr:cNvPr id="425" name="直線コネクタ 424"/>
        <xdr:cNvCxnSpPr/>
      </xdr:nvCxnSpPr>
      <xdr:spPr>
        <a:xfrm>
          <a:off x="15671800" y="132600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58420</xdr:rowOff>
    </xdr:to>
    <xdr:cxnSp macro="">
      <xdr:nvCxnSpPr>
        <xdr:cNvPr id="428" name="直線コネクタ 427"/>
        <xdr:cNvCxnSpPr/>
      </xdr:nvCxnSpPr>
      <xdr:spPr>
        <a:xfrm>
          <a:off x="14782800" y="13248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127000</xdr:rowOff>
    </xdr:to>
    <xdr:cxnSp macro="">
      <xdr:nvCxnSpPr>
        <xdr:cNvPr id="431" name="直線コネクタ 430"/>
        <xdr:cNvCxnSpPr/>
      </xdr:nvCxnSpPr>
      <xdr:spPr>
        <a:xfrm flipV="1">
          <a:off x="13893800" y="132486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64136</xdr:rowOff>
    </xdr:from>
    <xdr:to>
      <xdr:col>20</xdr:col>
      <xdr:colOff>158750</xdr:colOff>
      <xdr:row>77</xdr:row>
      <xdr:rowOff>127000</xdr:rowOff>
    </xdr:to>
    <xdr:cxnSp macro="">
      <xdr:nvCxnSpPr>
        <xdr:cNvPr id="434" name="直線コネクタ 433"/>
        <xdr:cNvCxnSpPr/>
      </xdr:nvCxnSpPr>
      <xdr:spPr>
        <a:xfrm>
          <a:off x="13004800" y="13265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4" name="円/楕円 443"/>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45"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46" name="円/楕円 445"/>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119397</xdr:rowOff>
    </xdr:from>
    <xdr:ext cx="736600" cy="259045"/>
    <xdr:sp macro="" textlink="">
      <xdr:nvSpPr>
        <xdr:cNvPr id="447" name="テキスト ボックス 446"/>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8" name="円/楕円 447"/>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9" name="テキスト ボックス 44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50" name="円/楕円 449"/>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16527</xdr:rowOff>
    </xdr:from>
    <xdr:ext cx="762000" cy="259045"/>
    <xdr:sp macro="" textlink="">
      <xdr:nvSpPr>
        <xdr:cNvPr id="451" name="テキスト ボックス 450"/>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13336</xdr:rowOff>
    </xdr:from>
    <xdr:to>
      <xdr:col>19</xdr:col>
      <xdr:colOff>6350</xdr:colOff>
      <xdr:row>77</xdr:row>
      <xdr:rowOff>114936</xdr:rowOff>
    </xdr:to>
    <xdr:sp macro="" textlink="">
      <xdr:nvSpPr>
        <xdr:cNvPr id="452" name="円/楕円 451"/>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125113</xdr:rowOff>
    </xdr:from>
    <xdr:ext cx="762000" cy="259045"/>
    <xdr:sp macro="" textlink="">
      <xdr:nvSpPr>
        <xdr:cNvPr id="453" name="テキスト ボックス 452"/>
        <xdr:cNvSpPr txBox="1"/>
      </xdr:nvSpPr>
      <xdr:spPr>
        <a:xfrm>
          <a:off x="12623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新潟県十日町市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142947</xdr:rowOff>
    </xdr:from>
    <xdr:to>
      <xdr:col>4</xdr:col>
      <xdr:colOff>1117600</xdr:colOff>
      <xdr:row>16</xdr:row>
      <xdr:rowOff>26084</xdr:rowOff>
    </xdr:to>
    <xdr:cxnSp macro="">
      <xdr:nvCxnSpPr>
        <xdr:cNvPr id="52" name="直線コネクタ 51"/>
        <xdr:cNvCxnSpPr/>
      </xdr:nvCxnSpPr>
      <xdr:spPr bwMode="auto">
        <a:xfrm flipV="1">
          <a:off x="5003800" y="2762322"/>
          <a:ext cx="647700" cy="5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15111</xdr:rowOff>
    </xdr:from>
    <xdr:to>
      <xdr:col>4</xdr:col>
      <xdr:colOff>469900</xdr:colOff>
      <xdr:row>16</xdr:row>
      <xdr:rowOff>26084</xdr:rowOff>
    </xdr:to>
    <xdr:cxnSp macro="">
      <xdr:nvCxnSpPr>
        <xdr:cNvPr id="55" name="直線コネクタ 54"/>
        <xdr:cNvCxnSpPr/>
      </xdr:nvCxnSpPr>
      <xdr:spPr bwMode="auto">
        <a:xfrm>
          <a:off x="4305300" y="2805936"/>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135338</xdr:rowOff>
    </xdr:from>
    <xdr:to>
      <xdr:col>3</xdr:col>
      <xdr:colOff>904875</xdr:colOff>
      <xdr:row>16</xdr:row>
      <xdr:rowOff>15111</xdr:rowOff>
    </xdr:to>
    <xdr:cxnSp macro="">
      <xdr:nvCxnSpPr>
        <xdr:cNvPr id="58" name="直線コネクタ 57"/>
        <xdr:cNvCxnSpPr/>
      </xdr:nvCxnSpPr>
      <xdr:spPr bwMode="auto">
        <a:xfrm>
          <a:off x="3606800" y="2754713"/>
          <a:ext cx="698500" cy="5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87855</xdr:rowOff>
    </xdr:from>
    <xdr:to>
      <xdr:col>3</xdr:col>
      <xdr:colOff>206375</xdr:colOff>
      <xdr:row>15</xdr:row>
      <xdr:rowOff>135338</xdr:rowOff>
    </xdr:to>
    <xdr:cxnSp macro="">
      <xdr:nvCxnSpPr>
        <xdr:cNvPr id="61" name="直線コネクタ 60"/>
        <xdr:cNvCxnSpPr/>
      </xdr:nvCxnSpPr>
      <xdr:spPr bwMode="auto">
        <a:xfrm>
          <a:off x="2908300" y="2707230"/>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92147</xdr:rowOff>
    </xdr:from>
    <xdr:to>
      <xdr:col>5</xdr:col>
      <xdr:colOff>34925</xdr:colOff>
      <xdr:row>16</xdr:row>
      <xdr:rowOff>22297</xdr:rowOff>
    </xdr:to>
    <xdr:sp macro="" textlink="">
      <xdr:nvSpPr>
        <xdr:cNvPr id="71" name="円/楕円 70"/>
        <xdr:cNvSpPr/>
      </xdr:nvSpPr>
      <xdr:spPr bwMode="auto">
        <a:xfrm>
          <a:off x="5600700" y="271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108674</xdr:rowOff>
    </xdr:from>
    <xdr:ext cx="762000" cy="259045"/>
    <xdr:sp macro="" textlink="">
      <xdr:nvSpPr>
        <xdr:cNvPr id="72" name="人口1人当たり決算額の推移該当値テキスト130"/>
        <xdr:cNvSpPr txBox="1"/>
      </xdr:nvSpPr>
      <xdr:spPr>
        <a:xfrm>
          <a:off x="5740400" y="255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146734</xdr:rowOff>
    </xdr:from>
    <xdr:to>
      <xdr:col>4</xdr:col>
      <xdr:colOff>520700</xdr:colOff>
      <xdr:row>16</xdr:row>
      <xdr:rowOff>76884</xdr:rowOff>
    </xdr:to>
    <xdr:sp macro="" textlink="">
      <xdr:nvSpPr>
        <xdr:cNvPr id="73" name="円/楕円 72"/>
        <xdr:cNvSpPr/>
      </xdr:nvSpPr>
      <xdr:spPr bwMode="auto">
        <a:xfrm>
          <a:off x="4953000" y="27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87061</xdr:rowOff>
    </xdr:from>
    <xdr:ext cx="736600" cy="259045"/>
    <xdr:sp macro="" textlink="">
      <xdr:nvSpPr>
        <xdr:cNvPr id="74" name="テキスト ボックス 73"/>
        <xdr:cNvSpPr txBox="1"/>
      </xdr:nvSpPr>
      <xdr:spPr>
        <a:xfrm>
          <a:off x="4622800" y="253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135761</xdr:rowOff>
    </xdr:from>
    <xdr:to>
      <xdr:col>3</xdr:col>
      <xdr:colOff>955675</xdr:colOff>
      <xdr:row>16</xdr:row>
      <xdr:rowOff>65911</xdr:rowOff>
    </xdr:to>
    <xdr:sp macro="" textlink="">
      <xdr:nvSpPr>
        <xdr:cNvPr id="75" name="円/楕円 74"/>
        <xdr:cNvSpPr/>
      </xdr:nvSpPr>
      <xdr:spPr bwMode="auto">
        <a:xfrm>
          <a:off x="4254500" y="275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76088</xdr:rowOff>
    </xdr:from>
    <xdr:ext cx="762000" cy="259045"/>
    <xdr:sp macro="" textlink="">
      <xdr:nvSpPr>
        <xdr:cNvPr id="76" name="テキスト ボックス 75"/>
        <xdr:cNvSpPr txBox="1"/>
      </xdr:nvSpPr>
      <xdr:spPr>
        <a:xfrm>
          <a:off x="3924300" y="252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84538</xdr:rowOff>
    </xdr:from>
    <xdr:to>
      <xdr:col>3</xdr:col>
      <xdr:colOff>257175</xdr:colOff>
      <xdr:row>16</xdr:row>
      <xdr:rowOff>14688</xdr:rowOff>
    </xdr:to>
    <xdr:sp macro="" textlink="">
      <xdr:nvSpPr>
        <xdr:cNvPr id="77" name="円/楕円 76"/>
        <xdr:cNvSpPr/>
      </xdr:nvSpPr>
      <xdr:spPr bwMode="auto">
        <a:xfrm>
          <a:off x="3556000" y="270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24865</xdr:rowOff>
    </xdr:from>
    <xdr:ext cx="762000" cy="259045"/>
    <xdr:sp macro="" textlink="">
      <xdr:nvSpPr>
        <xdr:cNvPr id="78" name="テキスト ボックス 77"/>
        <xdr:cNvSpPr txBox="1"/>
      </xdr:nvSpPr>
      <xdr:spPr>
        <a:xfrm>
          <a:off x="3225800" y="24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37055</xdr:rowOff>
    </xdr:from>
    <xdr:to>
      <xdr:col>2</xdr:col>
      <xdr:colOff>692150</xdr:colOff>
      <xdr:row>15</xdr:row>
      <xdr:rowOff>138655</xdr:rowOff>
    </xdr:to>
    <xdr:sp macro="" textlink="">
      <xdr:nvSpPr>
        <xdr:cNvPr id="79" name="円/楕円 78"/>
        <xdr:cNvSpPr/>
      </xdr:nvSpPr>
      <xdr:spPr bwMode="auto">
        <a:xfrm>
          <a:off x="2857500" y="265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148832</xdr:rowOff>
    </xdr:from>
    <xdr:ext cx="762000" cy="259045"/>
    <xdr:sp macro="" textlink="">
      <xdr:nvSpPr>
        <xdr:cNvPr id="80" name="テキスト ボックス 79"/>
        <xdr:cNvSpPr txBox="1"/>
      </xdr:nvSpPr>
      <xdr:spPr>
        <a:xfrm>
          <a:off x="2527300" y="242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329037</xdr:rowOff>
    </xdr:from>
    <xdr:to>
      <xdr:col>4</xdr:col>
      <xdr:colOff>1117600</xdr:colOff>
      <xdr:row>35</xdr:row>
      <xdr:rowOff>33777</xdr:rowOff>
    </xdr:to>
    <xdr:cxnSp macro="">
      <xdr:nvCxnSpPr>
        <xdr:cNvPr id="112" name="直線コネクタ 111"/>
        <xdr:cNvCxnSpPr/>
      </xdr:nvCxnSpPr>
      <xdr:spPr bwMode="auto">
        <a:xfrm>
          <a:off x="5003800" y="6596487"/>
          <a:ext cx="6477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329037</xdr:rowOff>
    </xdr:from>
    <xdr:to>
      <xdr:col>4</xdr:col>
      <xdr:colOff>469900</xdr:colOff>
      <xdr:row>35</xdr:row>
      <xdr:rowOff>21821</xdr:rowOff>
    </xdr:to>
    <xdr:cxnSp macro="">
      <xdr:nvCxnSpPr>
        <xdr:cNvPr id="115" name="直線コネクタ 114"/>
        <xdr:cNvCxnSpPr/>
      </xdr:nvCxnSpPr>
      <xdr:spPr bwMode="auto">
        <a:xfrm flipV="1">
          <a:off x="4305300" y="6596487"/>
          <a:ext cx="698500" cy="3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331277</xdr:rowOff>
    </xdr:from>
    <xdr:to>
      <xdr:col>3</xdr:col>
      <xdr:colOff>904875</xdr:colOff>
      <xdr:row>35</xdr:row>
      <xdr:rowOff>21821</xdr:rowOff>
    </xdr:to>
    <xdr:cxnSp macro="">
      <xdr:nvCxnSpPr>
        <xdr:cNvPr id="118" name="直線コネクタ 117"/>
        <xdr:cNvCxnSpPr/>
      </xdr:nvCxnSpPr>
      <xdr:spPr bwMode="auto">
        <a:xfrm>
          <a:off x="3606800" y="6598727"/>
          <a:ext cx="698500" cy="3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242946</xdr:rowOff>
    </xdr:from>
    <xdr:to>
      <xdr:col>3</xdr:col>
      <xdr:colOff>206375</xdr:colOff>
      <xdr:row>34</xdr:row>
      <xdr:rowOff>331277</xdr:rowOff>
    </xdr:to>
    <xdr:cxnSp macro="">
      <xdr:nvCxnSpPr>
        <xdr:cNvPr id="121" name="直線コネクタ 120"/>
        <xdr:cNvCxnSpPr/>
      </xdr:nvCxnSpPr>
      <xdr:spPr bwMode="auto">
        <a:xfrm>
          <a:off x="2908300" y="6510396"/>
          <a:ext cx="698500" cy="8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325877</xdr:rowOff>
    </xdr:from>
    <xdr:to>
      <xdr:col>5</xdr:col>
      <xdr:colOff>34925</xdr:colOff>
      <xdr:row>35</xdr:row>
      <xdr:rowOff>84577</xdr:rowOff>
    </xdr:to>
    <xdr:sp macro="" textlink="">
      <xdr:nvSpPr>
        <xdr:cNvPr id="131" name="円/楕円 130"/>
        <xdr:cNvSpPr/>
      </xdr:nvSpPr>
      <xdr:spPr bwMode="auto">
        <a:xfrm>
          <a:off x="5600700" y="659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170954</xdr:rowOff>
    </xdr:from>
    <xdr:ext cx="762000" cy="259045"/>
    <xdr:sp macro="" textlink="">
      <xdr:nvSpPr>
        <xdr:cNvPr id="132" name="人口1人当たり決算額の推移該当値テキスト445"/>
        <xdr:cNvSpPr txBox="1"/>
      </xdr:nvSpPr>
      <xdr:spPr>
        <a:xfrm>
          <a:off x="5740400" y="643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278237</xdr:rowOff>
    </xdr:from>
    <xdr:to>
      <xdr:col>4</xdr:col>
      <xdr:colOff>520700</xdr:colOff>
      <xdr:row>35</xdr:row>
      <xdr:rowOff>36937</xdr:rowOff>
    </xdr:to>
    <xdr:sp macro="" textlink="">
      <xdr:nvSpPr>
        <xdr:cNvPr id="133" name="円/楕円 132"/>
        <xdr:cNvSpPr/>
      </xdr:nvSpPr>
      <xdr:spPr bwMode="auto">
        <a:xfrm>
          <a:off x="4953000" y="654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47114</xdr:rowOff>
    </xdr:from>
    <xdr:ext cx="736600" cy="259045"/>
    <xdr:sp macro="" textlink="">
      <xdr:nvSpPr>
        <xdr:cNvPr id="134" name="テキスト ボックス 133"/>
        <xdr:cNvSpPr txBox="1"/>
      </xdr:nvSpPr>
      <xdr:spPr>
        <a:xfrm>
          <a:off x="4622800" y="6314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313921</xdr:rowOff>
    </xdr:from>
    <xdr:to>
      <xdr:col>3</xdr:col>
      <xdr:colOff>955675</xdr:colOff>
      <xdr:row>35</xdr:row>
      <xdr:rowOff>72621</xdr:rowOff>
    </xdr:to>
    <xdr:sp macro="" textlink="">
      <xdr:nvSpPr>
        <xdr:cNvPr id="135" name="円/楕円 134"/>
        <xdr:cNvSpPr/>
      </xdr:nvSpPr>
      <xdr:spPr bwMode="auto">
        <a:xfrm>
          <a:off x="4254500" y="658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82798</xdr:rowOff>
    </xdr:from>
    <xdr:ext cx="762000" cy="259045"/>
    <xdr:sp macro="" textlink="">
      <xdr:nvSpPr>
        <xdr:cNvPr id="136" name="テキスト ボックス 135"/>
        <xdr:cNvSpPr txBox="1"/>
      </xdr:nvSpPr>
      <xdr:spPr>
        <a:xfrm>
          <a:off x="3924300" y="635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280477</xdr:rowOff>
    </xdr:from>
    <xdr:to>
      <xdr:col>3</xdr:col>
      <xdr:colOff>257175</xdr:colOff>
      <xdr:row>35</xdr:row>
      <xdr:rowOff>39177</xdr:rowOff>
    </xdr:to>
    <xdr:sp macro="" textlink="">
      <xdr:nvSpPr>
        <xdr:cNvPr id="137" name="円/楕円 136"/>
        <xdr:cNvSpPr/>
      </xdr:nvSpPr>
      <xdr:spPr bwMode="auto">
        <a:xfrm>
          <a:off x="3556000" y="654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49354</xdr:rowOff>
    </xdr:from>
    <xdr:ext cx="762000" cy="259045"/>
    <xdr:sp macro="" textlink="">
      <xdr:nvSpPr>
        <xdr:cNvPr id="138" name="テキスト ボックス 137"/>
        <xdr:cNvSpPr txBox="1"/>
      </xdr:nvSpPr>
      <xdr:spPr>
        <a:xfrm>
          <a:off x="3225800" y="631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192146</xdr:rowOff>
    </xdr:from>
    <xdr:to>
      <xdr:col>2</xdr:col>
      <xdr:colOff>692150</xdr:colOff>
      <xdr:row>34</xdr:row>
      <xdr:rowOff>293746</xdr:rowOff>
    </xdr:to>
    <xdr:sp macro="" textlink="">
      <xdr:nvSpPr>
        <xdr:cNvPr id="139" name="円/楕円 138"/>
        <xdr:cNvSpPr/>
      </xdr:nvSpPr>
      <xdr:spPr bwMode="auto">
        <a:xfrm>
          <a:off x="2857500" y="645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303923</xdr:rowOff>
    </xdr:from>
    <xdr:ext cx="762000" cy="259045"/>
    <xdr:sp macro="" textlink="">
      <xdr:nvSpPr>
        <xdr:cNvPr id="140" name="テキスト ボックス 139"/>
        <xdr:cNvSpPr txBox="1"/>
      </xdr:nvSpPr>
      <xdr:spPr>
        <a:xfrm>
          <a:off x="2527300" y="622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161531</xdr:rowOff>
    </xdr:from>
    <xdr:to>
      <xdr:col>6</xdr:col>
      <xdr:colOff>511175</xdr:colOff>
      <xdr:row>36</xdr:row>
      <xdr:rowOff>4483</xdr:rowOff>
    </xdr:to>
    <xdr:cxnSp macro="">
      <xdr:nvCxnSpPr>
        <xdr:cNvPr id="61" name="直線コネクタ 60"/>
        <xdr:cNvCxnSpPr/>
      </xdr:nvCxnSpPr>
      <xdr:spPr>
        <a:xfrm flipV="1">
          <a:off x="3797300" y="616228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38583</xdr:rowOff>
    </xdr:from>
    <xdr:to>
      <xdr:col>5</xdr:col>
      <xdr:colOff>358775</xdr:colOff>
      <xdr:row>36</xdr:row>
      <xdr:rowOff>4483</xdr:rowOff>
    </xdr:to>
    <xdr:cxnSp macro="">
      <xdr:nvCxnSpPr>
        <xdr:cNvPr id="64" name="直線コネクタ 63"/>
        <xdr:cNvCxnSpPr/>
      </xdr:nvCxnSpPr>
      <xdr:spPr>
        <a:xfrm>
          <a:off x="2908300" y="6039333"/>
          <a:ext cx="889000" cy="1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27477</xdr:rowOff>
    </xdr:from>
    <xdr:to>
      <xdr:col>4</xdr:col>
      <xdr:colOff>155575</xdr:colOff>
      <xdr:row>35</xdr:row>
      <xdr:rowOff>38583</xdr:rowOff>
    </xdr:to>
    <xdr:cxnSp macro="">
      <xdr:nvCxnSpPr>
        <xdr:cNvPr id="67" name="直線コネクタ 66"/>
        <xdr:cNvCxnSpPr/>
      </xdr:nvCxnSpPr>
      <xdr:spPr>
        <a:xfrm>
          <a:off x="2019300" y="6028227"/>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82836</xdr:rowOff>
    </xdr:from>
    <xdr:to>
      <xdr:col>2</xdr:col>
      <xdr:colOff>638175</xdr:colOff>
      <xdr:row>35</xdr:row>
      <xdr:rowOff>27477</xdr:rowOff>
    </xdr:to>
    <xdr:cxnSp macro="">
      <xdr:nvCxnSpPr>
        <xdr:cNvPr id="70" name="直線コネクタ 69"/>
        <xdr:cNvCxnSpPr/>
      </xdr:nvCxnSpPr>
      <xdr:spPr>
        <a:xfrm>
          <a:off x="1130300" y="5912136"/>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110731</xdr:rowOff>
    </xdr:from>
    <xdr:to>
      <xdr:col>6</xdr:col>
      <xdr:colOff>561975</xdr:colOff>
      <xdr:row>36</xdr:row>
      <xdr:rowOff>40881</xdr:rowOff>
    </xdr:to>
    <xdr:sp macro="" textlink="">
      <xdr:nvSpPr>
        <xdr:cNvPr id="80" name="円/楕円 79"/>
        <xdr:cNvSpPr/>
      </xdr:nvSpPr>
      <xdr:spPr>
        <a:xfrm>
          <a:off x="45847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89158</xdr:rowOff>
    </xdr:from>
    <xdr:ext cx="534377" cy="259045"/>
    <xdr:sp macro="" textlink="">
      <xdr:nvSpPr>
        <xdr:cNvPr id="81" name="人件費該当値テキスト"/>
        <xdr:cNvSpPr txBox="1"/>
      </xdr:nvSpPr>
      <xdr:spPr>
        <a:xfrm>
          <a:off x="4686300" y="60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125133</xdr:rowOff>
    </xdr:from>
    <xdr:to>
      <xdr:col>5</xdr:col>
      <xdr:colOff>409575</xdr:colOff>
      <xdr:row>36</xdr:row>
      <xdr:rowOff>55283</xdr:rowOff>
    </xdr:to>
    <xdr:sp macro="" textlink="">
      <xdr:nvSpPr>
        <xdr:cNvPr id="82" name="円/楕円 81"/>
        <xdr:cNvSpPr/>
      </xdr:nvSpPr>
      <xdr:spPr>
        <a:xfrm>
          <a:off x="3746500" y="6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71810</xdr:rowOff>
    </xdr:from>
    <xdr:ext cx="534377" cy="259045"/>
    <xdr:sp macro="" textlink="">
      <xdr:nvSpPr>
        <xdr:cNvPr id="83" name="テキスト ボックス 82"/>
        <xdr:cNvSpPr txBox="1"/>
      </xdr:nvSpPr>
      <xdr:spPr>
        <a:xfrm>
          <a:off x="3530111" y="59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159233</xdr:rowOff>
    </xdr:from>
    <xdr:to>
      <xdr:col>4</xdr:col>
      <xdr:colOff>206375</xdr:colOff>
      <xdr:row>35</xdr:row>
      <xdr:rowOff>89383</xdr:rowOff>
    </xdr:to>
    <xdr:sp macro="" textlink="">
      <xdr:nvSpPr>
        <xdr:cNvPr id="84" name="円/楕円 83"/>
        <xdr:cNvSpPr/>
      </xdr:nvSpPr>
      <xdr:spPr>
        <a:xfrm>
          <a:off x="2857500" y="5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105910</xdr:rowOff>
    </xdr:from>
    <xdr:ext cx="534377" cy="259045"/>
    <xdr:sp macro="" textlink="">
      <xdr:nvSpPr>
        <xdr:cNvPr id="85" name="テキスト ボックス 84"/>
        <xdr:cNvSpPr txBox="1"/>
      </xdr:nvSpPr>
      <xdr:spPr>
        <a:xfrm>
          <a:off x="2641111" y="57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148127</xdr:rowOff>
    </xdr:from>
    <xdr:to>
      <xdr:col>3</xdr:col>
      <xdr:colOff>3175</xdr:colOff>
      <xdr:row>35</xdr:row>
      <xdr:rowOff>78277</xdr:rowOff>
    </xdr:to>
    <xdr:sp macro="" textlink="">
      <xdr:nvSpPr>
        <xdr:cNvPr id="86" name="円/楕円 85"/>
        <xdr:cNvSpPr/>
      </xdr:nvSpPr>
      <xdr:spPr>
        <a:xfrm>
          <a:off x="1968500" y="59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94804</xdr:rowOff>
    </xdr:from>
    <xdr:ext cx="534377" cy="259045"/>
    <xdr:sp macro="" textlink="">
      <xdr:nvSpPr>
        <xdr:cNvPr id="87" name="テキスト ボックス 86"/>
        <xdr:cNvSpPr txBox="1"/>
      </xdr:nvSpPr>
      <xdr:spPr>
        <a:xfrm>
          <a:off x="1752111" y="5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32036</xdr:rowOff>
    </xdr:from>
    <xdr:to>
      <xdr:col>1</xdr:col>
      <xdr:colOff>485775</xdr:colOff>
      <xdr:row>34</xdr:row>
      <xdr:rowOff>133636</xdr:rowOff>
    </xdr:to>
    <xdr:sp macro="" textlink="">
      <xdr:nvSpPr>
        <xdr:cNvPr id="88" name="円/楕円 87"/>
        <xdr:cNvSpPr/>
      </xdr:nvSpPr>
      <xdr:spPr>
        <a:xfrm>
          <a:off x="1079500" y="58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150163</xdr:rowOff>
    </xdr:from>
    <xdr:ext cx="534377" cy="259045"/>
    <xdr:sp macro="" textlink="">
      <xdr:nvSpPr>
        <xdr:cNvPr id="89" name="テキスト ボックス 88"/>
        <xdr:cNvSpPr txBox="1"/>
      </xdr:nvSpPr>
      <xdr:spPr>
        <a:xfrm>
          <a:off x="863111" y="56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99754</xdr:rowOff>
    </xdr:from>
    <xdr:to>
      <xdr:col>6</xdr:col>
      <xdr:colOff>511175</xdr:colOff>
      <xdr:row>58</xdr:row>
      <xdr:rowOff>111289</xdr:rowOff>
    </xdr:to>
    <xdr:cxnSp macro="">
      <xdr:nvCxnSpPr>
        <xdr:cNvPr id="118" name="直線コネクタ 117"/>
        <xdr:cNvCxnSpPr/>
      </xdr:nvCxnSpPr>
      <xdr:spPr>
        <a:xfrm flipV="1">
          <a:off x="3797300" y="10043854"/>
          <a:ext cx="838200" cy="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111289</xdr:rowOff>
    </xdr:from>
    <xdr:to>
      <xdr:col>5</xdr:col>
      <xdr:colOff>358775</xdr:colOff>
      <xdr:row>58</xdr:row>
      <xdr:rowOff>116722</xdr:rowOff>
    </xdr:to>
    <xdr:cxnSp macro="">
      <xdr:nvCxnSpPr>
        <xdr:cNvPr id="121" name="直線コネクタ 120"/>
        <xdr:cNvCxnSpPr/>
      </xdr:nvCxnSpPr>
      <xdr:spPr>
        <a:xfrm flipV="1">
          <a:off x="2908300" y="1005538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114829</xdr:rowOff>
    </xdr:from>
    <xdr:to>
      <xdr:col>4</xdr:col>
      <xdr:colOff>155575</xdr:colOff>
      <xdr:row>58</xdr:row>
      <xdr:rowOff>116722</xdr:rowOff>
    </xdr:to>
    <xdr:cxnSp macro="">
      <xdr:nvCxnSpPr>
        <xdr:cNvPr id="124" name="直線コネクタ 123"/>
        <xdr:cNvCxnSpPr/>
      </xdr:nvCxnSpPr>
      <xdr:spPr>
        <a:xfrm>
          <a:off x="2019300" y="10058929"/>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114829</xdr:rowOff>
    </xdr:from>
    <xdr:to>
      <xdr:col>2</xdr:col>
      <xdr:colOff>638175</xdr:colOff>
      <xdr:row>58</xdr:row>
      <xdr:rowOff>115066</xdr:rowOff>
    </xdr:to>
    <xdr:cxnSp macro="">
      <xdr:nvCxnSpPr>
        <xdr:cNvPr id="127" name="直線コネクタ 126"/>
        <xdr:cNvCxnSpPr/>
      </xdr:nvCxnSpPr>
      <xdr:spPr>
        <a:xfrm flipV="1">
          <a:off x="1130300" y="10058929"/>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48954</xdr:rowOff>
    </xdr:from>
    <xdr:to>
      <xdr:col>6</xdr:col>
      <xdr:colOff>561975</xdr:colOff>
      <xdr:row>58</xdr:row>
      <xdr:rowOff>150554</xdr:rowOff>
    </xdr:to>
    <xdr:sp macro="" textlink="">
      <xdr:nvSpPr>
        <xdr:cNvPr id="137" name="円/楕円 136"/>
        <xdr:cNvSpPr/>
      </xdr:nvSpPr>
      <xdr:spPr>
        <a:xfrm>
          <a:off x="4584700" y="99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8331</xdr:rowOff>
    </xdr:from>
    <xdr:ext cx="534377" cy="259045"/>
    <xdr:sp macro="" textlink="">
      <xdr:nvSpPr>
        <xdr:cNvPr id="138" name="物件費該当値テキスト"/>
        <xdr:cNvSpPr txBox="1"/>
      </xdr:nvSpPr>
      <xdr:spPr>
        <a:xfrm>
          <a:off x="4686300" y="9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60489</xdr:rowOff>
    </xdr:from>
    <xdr:to>
      <xdr:col>5</xdr:col>
      <xdr:colOff>409575</xdr:colOff>
      <xdr:row>58</xdr:row>
      <xdr:rowOff>162089</xdr:rowOff>
    </xdr:to>
    <xdr:sp macro="" textlink="">
      <xdr:nvSpPr>
        <xdr:cNvPr id="139" name="円/楕円 138"/>
        <xdr:cNvSpPr/>
      </xdr:nvSpPr>
      <xdr:spPr>
        <a:xfrm>
          <a:off x="37465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xdr:rowOff>
    </xdr:from>
    <xdr:ext cx="534377" cy="259045"/>
    <xdr:sp macro="" textlink="">
      <xdr:nvSpPr>
        <xdr:cNvPr id="140" name="テキスト ボックス 139"/>
        <xdr:cNvSpPr txBox="1"/>
      </xdr:nvSpPr>
      <xdr:spPr>
        <a:xfrm>
          <a:off x="3530111" y="97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65922</xdr:rowOff>
    </xdr:from>
    <xdr:to>
      <xdr:col>4</xdr:col>
      <xdr:colOff>206375</xdr:colOff>
      <xdr:row>58</xdr:row>
      <xdr:rowOff>167522</xdr:rowOff>
    </xdr:to>
    <xdr:sp macro="" textlink="">
      <xdr:nvSpPr>
        <xdr:cNvPr id="141" name="円/楕円 140"/>
        <xdr:cNvSpPr/>
      </xdr:nvSpPr>
      <xdr:spPr>
        <a:xfrm>
          <a:off x="2857500" y="100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12599</xdr:rowOff>
    </xdr:from>
    <xdr:ext cx="534377" cy="259045"/>
    <xdr:sp macro="" textlink="">
      <xdr:nvSpPr>
        <xdr:cNvPr id="142" name="テキスト ボックス 141"/>
        <xdr:cNvSpPr txBox="1"/>
      </xdr:nvSpPr>
      <xdr:spPr>
        <a:xfrm>
          <a:off x="2641111" y="97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64029</xdr:rowOff>
    </xdr:from>
    <xdr:to>
      <xdr:col>3</xdr:col>
      <xdr:colOff>3175</xdr:colOff>
      <xdr:row>58</xdr:row>
      <xdr:rowOff>165629</xdr:rowOff>
    </xdr:to>
    <xdr:sp macro="" textlink="">
      <xdr:nvSpPr>
        <xdr:cNvPr id="143" name="円/楕円 142"/>
        <xdr:cNvSpPr/>
      </xdr:nvSpPr>
      <xdr:spPr>
        <a:xfrm>
          <a:off x="1968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10706</xdr:rowOff>
    </xdr:from>
    <xdr:ext cx="534377" cy="259045"/>
    <xdr:sp macro="" textlink="">
      <xdr:nvSpPr>
        <xdr:cNvPr id="144" name="テキスト ボックス 143"/>
        <xdr:cNvSpPr txBox="1"/>
      </xdr:nvSpPr>
      <xdr:spPr>
        <a:xfrm>
          <a:off x="1752111" y="97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64266</xdr:rowOff>
    </xdr:from>
    <xdr:to>
      <xdr:col>1</xdr:col>
      <xdr:colOff>485775</xdr:colOff>
      <xdr:row>58</xdr:row>
      <xdr:rowOff>165866</xdr:rowOff>
    </xdr:to>
    <xdr:sp macro="" textlink="">
      <xdr:nvSpPr>
        <xdr:cNvPr id="145" name="円/楕円 144"/>
        <xdr:cNvSpPr/>
      </xdr:nvSpPr>
      <xdr:spPr>
        <a:xfrm>
          <a:off x="1079500" y="10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10943</xdr:rowOff>
    </xdr:from>
    <xdr:ext cx="534377" cy="259045"/>
    <xdr:sp macro="" textlink="">
      <xdr:nvSpPr>
        <xdr:cNvPr id="146" name="テキスト ボックス 145"/>
        <xdr:cNvSpPr txBox="1"/>
      </xdr:nvSpPr>
      <xdr:spPr>
        <a:xfrm>
          <a:off x="863111" y="97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156616</xdr:rowOff>
    </xdr:from>
    <xdr:to>
      <xdr:col>6</xdr:col>
      <xdr:colOff>510540</xdr:colOff>
      <xdr:row>78</xdr:row>
      <xdr:rowOff>126876</xdr:rowOff>
    </xdr:to>
    <xdr:cxnSp macro="">
      <xdr:nvCxnSpPr>
        <xdr:cNvPr id="168" name="直線コネクタ 167"/>
        <xdr:cNvCxnSpPr/>
      </xdr:nvCxnSpPr>
      <xdr:spPr>
        <a:xfrm flipV="1">
          <a:off x="4633595" y="12843916"/>
          <a:ext cx="1270" cy="65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130703</xdr:rowOff>
    </xdr:from>
    <xdr:ext cx="378565" cy="259045"/>
    <xdr:sp macro="" textlink="">
      <xdr:nvSpPr>
        <xdr:cNvPr id="169" name="維持補修費最小値テキスト"/>
        <xdr:cNvSpPr txBox="1"/>
      </xdr:nvSpPr>
      <xdr:spPr>
        <a:xfrm>
          <a:off x="4686300" y="1350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126876</xdr:rowOff>
    </xdr:from>
    <xdr:to>
      <xdr:col>6</xdr:col>
      <xdr:colOff>600075</xdr:colOff>
      <xdr:row>78</xdr:row>
      <xdr:rowOff>126876</xdr:rowOff>
    </xdr:to>
    <xdr:cxnSp macro="">
      <xdr:nvCxnSpPr>
        <xdr:cNvPr id="170" name="直線コネクタ 169"/>
        <xdr:cNvCxnSpPr/>
      </xdr:nvCxnSpPr>
      <xdr:spPr>
        <a:xfrm>
          <a:off x="4546600" y="1349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103293</xdr:rowOff>
    </xdr:from>
    <xdr:ext cx="534377" cy="259045"/>
    <xdr:sp macro="" textlink="">
      <xdr:nvSpPr>
        <xdr:cNvPr id="171" name="維持補修費最大値テキスト"/>
        <xdr:cNvSpPr txBox="1"/>
      </xdr:nvSpPr>
      <xdr:spPr>
        <a:xfrm>
          <a:off x="4686300" y="126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74</xdr:row>
      <xdr:rowOff>156616</xdr:rowOff>
    </xdr:from>
    <xdr:to>
      <xdr:col>6</xdr:col>
      <xdr:colOff>600075</xdr:colOff>
      <xdr:row>74</xdr:row>
      <xdr:rowOff>156616</xdr:rowOff>
    </xdr:to>
    <xdr:cxnSp macro="">
      <xdr:nvCxnSpPr>
        <xdr:cNvPr id="172" name="直線コネクタ 171"/>
        <xdr:cNvCxnSpPr/>
      </xdr:nvCxnSpPr>
      <xdr:spPr>
        <a:xfrm>
          <a:off x="4546600" y="12843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29104</xdr:rowOff>
    </xdr:from>
    <xdr:to>
      <xdr:col>6</xdr:col>
      <xdr:colOff>511175</xdr:colOff>
      <xdr:row>74</xdr:row>
      <xdr:rowOff>156616</xdr:rowOff>
    </xdr:to>
    <xdr:cxnSp macro="">
      <xdr:nvCxnSpPr>
        <xdr:cNvPr id="173" name="直線コネクタ 172"/>
        <xdr:cNvCxnSpPr/>
      </xdr:nvCxnSpPr>
      <xdr:spPr>
        <a:xfrm>
          <a:off x="3797300" y="12202054"/>
          <a:ext cx="838200" cy="6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110715</xdr:rowOff>
    </xdr:from>
    <xdr:ext cx="469744" cy="259045"/>
    <xdr:sp macro="" textlink="">
      <xdr:nvSpPr>
        <xdr:cNvPr id="174" name="維持補修費平均値テキスト"/>
        <xdr:cNvSpPr txBox="1"/>
      </xdr:nvSpPr>
      <xdr:spPr>
        <a:xfrm>
          <a:off x="4686300" y="13312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132288</xdr:rowOff>
    </xdr:from>
    <xdr:to>
      <xdr:col>6</xdr:col>
      <xdr:colOff>561975</xdr:colOff>
      <xdr:row>78</xdr:row>
      <xdr:rowOff>62438</xdr:rowOff>
    </xdr:to>
    <xdr:sp macro="" textlink="">
      <xdr:nvSpPr>
        <xdr:cNvPr id="175" name="フローチャート : 判断 174"/>
        <xdr:cNvSpPr/>
      </xdr:nvSpPr>
      <xdr:spPr>
        <a:xfrm>
          <a:off x="45847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29104</xdr:rowOff>
    </xdr:from>
    <xdr:to>
      <xdr:col>5</xdr:col>
      <xdr:colOff>358775</xdr:colOff>
      <xdr:row>74</xdr:row>
      <xdr:rowOff>14153</xdr:rowOff>
    </xdr:to>
    <xdr:cxnSp macro="">
      <xdr:nvCxnSpPr>
        <xdr:cNvPr id="176" name="直線コネクタ 175"/>
        <xdr:cNvCxnSpPr/>
      </xdr:nvCxnSpPr>
      <xdr:spPr>
        <a:xfrm flipV="1">
          <a:off x="2908300" y="12202054"/>
          <a:ext cx="889000" cy="49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156155</xdr:rowOff>
    </xdr:from>
    <xdr:to>
      <xdr:col>5</xdr:col>
      <xdr:colOff>409575</xdr:colOff>
      <xdr:row>78</xdr:row>
      <xdr:rowOff>86305</xdr:rowOff>
    </xdr:to>
    <xdr:sp macro="" textlink="">
      <xdr:nvSpPr>
        <xdr:cNvPr id="177" name="フローチャート : 判断 176"/>
        <xdr:cNvSpPr/>
      </xdr:nvSpPr>
      <xdr:spPr>
        <a:xfrm>
          <a:off x="3746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77432</xdr:rowOff>
    </xdr:from>
    <xdr:ext cx="469744" cy="259045"/>
    <xdr:sp macro="" textlink="">
      <xdr:nvSpPr>
        <xdr:cNvPr id="178" name="テキスト ボックス 177"/>
        <xdr:cNvSpPr txBox="1"/>
      </xdr:nvSpPr>
      <xdr:spPr>
        <a:xfrm>
          <a:off x="3562427"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126578</xdr:rowOff>
    </xdr:from>
    <xdr:to>
      <xdr:col>4</xdr:col>
      <xdr:colOff>155575</xdr:colOff>
      <xdr:row>74</xdr:row>
      <xdr:rowOff>14153</xdr:rowOff>
    </xdr:to>
    <xdr:cxnSp macro="">
      <xdr:nvCxnSpPr>
        <xdr:cNvPr id="179" name="直線コネクタ 178"/>
        <xdr:cNvCxnSpPr/>
      </xdr:nvCxnSpPr>
      <xdr:spPr>
        <a:xfrm>
          <a:off x="2019300" y="12470978"/>
          <a:ext cx="889000" cy="2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160520</xdr:rowOff>
    </xdr:from>
    <xdr:to>
      <xdr:col>4</xdr:col>
      <xdr:colOff>206375</xdr:colOff>
      <xdr:row>78</xdr:row>
      <xdr:rowOff>90670</xdr:rowOff>
    </xdr:to>
    <xdr:sp macro="" textlink="">
      <xdr:nvSpPr>
        <xdr:cNvPr id="180" name="フローチャート : 判断 179"/>
        <xdr:cNvSpPr/>
      </xdr:nvSpPr>
      <xdr:spPr>
        <a:xfrm>
          <a:off x="2857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81797</xdr:rowOff>
    </xdr:from>
    <xdr:ext cx="469744" cy="259045"/>
    <xdr:sp macro="" textlink="">
      <xdr:nvSpPr>
        <xdr:cNvPr id="181" name="テキスト ボックス 180"/>
        <xdr:cNvSpPr txBox="1"/>
      </xdr:nvSpPr>
      <xdr:spPr>
        <a:xfrm>
          <a:off x="2673427"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107399</xdr:rowOff>
    </xdr:from>
    <xdr:to>
      <xdr:col>2</xdr:col>
      <xdr:colOff>638175</xdr:colOff>
      <xdr:row>72</xdr:row>
      <xdr:rowOff>126578</xdr:rowOff>
    </xdr:to>
    <xdr:cxnSp macro="">
      <xdr:nvCxnSpPr>
        <xdr:cNvPr id="182" name="直線コネクタ 181"/>
        <xdr:cNvCxnSpPr/>
      </xdr:nvCxnSpPr>
      <xdr:spPr>
        <a:xfrm>
          <a:off x="1130300" y="12451799"/>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158463</xdr:rowOff>
    </xdr:from>
    <xdr:to>
      <xdr:col>3</xdr:col>
      <xdr:colOff>3175</xdr:colOff>
      <xdr:row>78</xdr:row>
      <xdr:rowOff>88613</xdr:rowOff>
    </xdr:to>
    <xdr:sp macro="" textlink="">
      <xdr:nvSpPr>
        <xdr:cNvPr id="183" name="フローチャート : 判断 182"/>
        <xdr:cNvSpPr/>
      </xdr:nvSpPr>
      <xdr:spPr>
        <a:xfrm>
          <a:off x="1968500" y="133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79740</xdr:rowOff>
    </xdr:from>
    <xdr:ext cx="469744" cy="259045"/>
    <xdr:sp macro="" textlink="">
      <xdr:nvSpPr>
        <xdr:cNvPr id="184" name="テキスト ボックス 183"/>
        <xdr:cNvSpPr txBox="1"/>
      </xdr:nvSpPr>
      <xdr:spPr>
        <a:xfrm>
          <a:off x="1784427" y="134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164956</xdr:rowOff>
    </xdr:from>
    <xdr:to>
      <xdr:col>1</xdr:col>
      <xdr:colOff>485775</xdr:colOff>
      <xdr:row>78</xdr:row>
      <xdr:rowOff>95106</xdr:rowOff>
    </xdr:to>
    <xdr:sp macro="" textlink="">
      <xdr:nvSpPr>
        <xdr:cNvPr id="185" name="フローチャート : 判断 184"/>
        <xdr:cNvSpPr/>
      </xdr:nvSpPr>
      <xdr:spPr>
        <a:xfrm>
          <a:off x="1079500" y="133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86233</xdr:rowOff>
    </xdr:from>
    <xdr:ext cx="469744" cy="259045"/>
    <xdr:sp macro="" textlink="">
      <xdr:nvSpPr>
        <xdr:cNvPr id="186" name="テキスト ボックス 185"/>
        <xdr:cNvSpPr txBox="1"/>
      </xdr:nvSpPr>
      <xdr:spPr>
        <a:xfrm>
          <a:off x="895427" y="1345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105816</xdr:rowOff>
    </xdr:from>
    <xdr:to>
      <xdr:col>6</xdr:col>
      <xdr:colOff>561975</xdr:colOff>
      <xdr:row>75</xdr:row>
      <xdr:rowOff>35966</xdr:rowOff>
    </xdr:to>
    <xdr:sp macro="" textlink="">
      <xdr:nvSpPr>
        <xdr:cNvPr id="192" name="円/楕円 191"/>
        <xdr:cNvSpPr/>
      </xdr:nvSpPr>
      <xdr:spPr>
        <a:xfrm>
          <a:off x="4584700" y="12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58843</xdr:rowOff>
    </xdr:from>
    <xdr:ext cx="534377" cy="259045"/>
    <xdr:sp macro="" textlink="">
      <xdr:nvSpPr>
        <xdr:cNvPr id="193" name="維持補修費該当値テキスト"/>
        <xdr:cNvSpPr txBox="1"/>
      </xdr:nvSpPr>
      <xdr:spPr>
        <a:xfrm>
          <a:off x="4686300" y="127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149754</xdr:rowOff>
    </xdr:from>
    <xdr:to>
      <xdr:col>5</xdr:col>
      <xdr:colOff>409575</xdr:colOff>
      <xdr:row>71</xdr:row>
      <xdr:rowOff>79904</xdr:rowOff>
    </xdr:to>
    <xdr:sp macro="" textlink="">
      <xdr:nvSpPr>
        <xdr:cNvPr id="194" name="円/楕円 193"/>
        <xdr:cNvSpPr/>
      </xdr:nvSpPr>
      <xdr:spPr>
        <a:xfrm>
          <a:off x="3746500" y="1215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96431</xdr:rowOff>
    </xdr:from>
    <xdr:ext cx="534377" cy="259045"/>
    <xdr:sp macro="" textlink="">
      <xdr:nvSpPr>
        <xdr:cNvPr id="195" name="テキスト ボックス 194"/>
        <xdr:cNvSpPr txBox="1"/>
      </xdr:nvSpPr>
      <xdr:spPr>
        <a:xfrm>
          <a:off x="3530111" y="1192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134803</xdr:rowOff>
    </xdr:from>
    <xdr:to>
      <xdr:col>4</xdr:col>
      <xdr:colOff>206375</xdr:colOff>
      <xdr:row>74</xdr:row>
      <xdr:rowOff>64953</xdr:rowOff>
    </xdr:to>
    <xdr:sp macro="" textlink="">
      <xdr:nvSpPr>
        <xdr:cNvPr id="196" name="円/楕円 195"/>
        <xdr:cNvSpPr/>
      </xdr:nvSpPr>
      <xdr:spPr>
        <a:xfrm>
          <a:off x="2857500" y="12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81480</xdr:rowOff>
    </xdr:from>
    <xdr:ext cx="534377" cy="259045"/>
    <xdr:sp macro="" textlink="">
      <xdr:nvSpPr>
        <xdr:cNvPr id="197" name="テキスト ボックス 196"/>
        <xdr:cNvSpPr txBox="1"/>
      </xdr:nvSpPr>
      <xdr:spPr>
        <a:xfrm>
          <a:off x="2641111" y="124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75778</xdr:rowOff>
    </xdr:from>
    <xdr:to>
      <xdr:col>3</xdr:col>
      <xdr:colOff>3175</xdr:colOff>
      <xdr:row>73</xdr:row>
      <xdr:rowOff>5928</xdr:rowOff>
    </xdr:to>
    <xdr:sp macro="" textlink="">
      <xdr:nvSpPr>
        <xdr:cNvPr id="198" name="円/楕円 197"/>
        <xdr:cNvSpPr/>
      </xdr:nvSpPr>
      <xdr:spPr>
        <a:xfrm>
          <a:off x="1968500" y="124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22455</xdr:rowOff>
    </xdr:from>
    <xdr:ext cx="534377" cy="259045"/>
    <xdr:sp macro="" textlink="">
      <xdr:nvSpPr>
        <xdr:cNvPr id="199" name="テキスト ボックス 198"/>
        <xdr:cNvSpPr txBox="1"/>
      </xdr:nvSpPr>
      <xdr:spPr>
        <a:xfrm>
          <a:off x="1752111" y="121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56599</xdr:rowOff>
    </xdr:from>
    <xdr:to>
      <xdr:col>1</xdr:col>
      <xdr:colOff>485775</xdr:colOff>
      <xdr:row>72</xdr:row>
      <xdr:rowOff>158199</xdr:rowOff>
    </xdr:to>
    <xdr:sp macro="" textlink="">
      <xdr:nvSpPr>
        <xdr:cNvPr id="200" name="円/楕円 199"/>
        <xdr:cNvSpPr/>
      </xdr:nvSpPr>
      <xdr:spPr>
        <a:xfrm>
          <a:off x="1079500" y="1240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3276</xdr:rowOff>
    </xdr:from>
    <xdr:ext cx="534377" cy="259045"/>
    <xdr:sp macro="" textlink="">
      <xdr:nvSpPr>
        <xdr:cNvPr id="201" name="テキスト ボックス 200"/>
        <xdr:cNvSpPr txBox="1"/>
      </xdr:nvSpPr>
      <xdr:spPr>
        <a:xfrm>
          <a:off x="863111" y="121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137545</xdr:rowOff>
    </xdr:from>
    <xdr:to>
      <xdr:col>6</xdr:col>
      <xdr:colOff>511175</xdr:colOff>
      <xdr:row>98</xdr:row>
      <xdr:rowOff>24730</xdr:rowOff>
    </xdr:to>
    <xdr:cxnSp macro="">
      <xdr:nvCxnSpPr>
        <xdr:cNvPr id="233" name="直線コネクタ 232"/>
        <xdr:cNvCxnSpPr/>
      </xdr:nvCxnSpPr>
      <xdr:spPr>
        <a:xfrm flipV="1">
          <a:off x="3797300" y="16768195"/>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24730</xdr:rowOff>
    </xdr:from>
    <xdr:to>
      <xdr:col>5</xdr:col>
      <xdr:colOff>358775</xdr:colOff>
      <xdr:row>98</xdr:row>
      <xdr:rowOff>120938</xdr:rowOff>
    </xdr:to>
    <xdr:cxnSp macro="">
      <xdr:nvCxnSpPr>
        <xdr:cNvPr id="236" name="直線コネクタ 235"/>
        <xdr:cNvCxnSpPr/>
      </xdr:nvCxnSpPr>
      <xdr:spPr>
        <a:xfrm flipV="1">
          <a:off x="2908300" y="16826830"/>
          <a:ext cx="889000" cy="9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120938</xdr:rowOff>
    </xdr:from>
    <xdr:to>
      <xdr:col>4</xdr:col>
      <xdr:colOff>155575</xdr:colOff>
      <xdr:row>98</xdr:row>
      <xdr:rowOff>133871</xdr:rowOff>
    </xdr:to>
    <xdr:cxnSp macro="">
      <xdr:nvCxnSpPr>
        <xdr:cNvPr id="239" name="直線コネクタ 238"/>
        <xdr:cNvCxnSpPr/>
      </xdr:nvCxnSpPr>
      <xdr:spPr>
        <a:xfrm flipV="1">
          <a:off x="2019300" y="16923038"/>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133871</xdr:rowOff>
    </xdr:from>
    <xdr:to>
      <xdr:col>2</xdr:col>
      <xdr:colOff>638175</xdr:colOff>
      <xdr:row>99</xdr:row>
      <xdr:rowOff>31181</xdr:rowOff>
    </xdr:to>
    <xdr:cxnSp macro="">
      <xdr:nvCxnSpPr>
        <xdr:cNvPr id="242" name="直線コネクタ 241"/>
        <xdr:cNvCxnSpPr/>
      </xdr:nvCxnSpPr>
      <xdr:spPr>
        <a:xfrm flipV="1">
          <a:off x="1130300" y="16935971"/>
          <a:ext cx="889000" cy="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86745</xdr:rowOff>
    </xdr:from>
    <xdr:to>
      <xdr:col>6</xdr:col>
      <xdr:colOff>561975</xdr:colOff>
      <xdr:row>98</xdr:row>
      <xdr:rowOff>16895</xdr:rowOff>
    </xdr:to>
    <xdr:sp macro="" textlink="">
      <xdr:nvSpPr>
        <xdr:cNvPr id="252" name="円/楕円 251"/>
        <xdr:cNvSpPr/>
      </xdr:nvSpPr>
      <xdr:spPr>
        <a:xfrm>
          <a:off x="4584700" y="167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65172</xdr:rowOff>
    </xdr:from>
    <xdr:ext cx="534377" cy="259045"/>
    <xdr:sp macro="" textlink="">
      <xdr:nvSpPr>
        <xdr:cNvPr id="253" name="扶助費該当値テキスト"/>
        <xdr:cNvSpPr txBox="1"/>
      </xdr:nvSpPr>
      <xdr:spPr>
        <a:xfrm>
          <a:off x="4686300" y="166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145380</xdr:rowOff>
    </xdr:from>
    <xdr:to>
      <xdr:col>5</xdr:col>
      <xdr:colOff>409575</xdr:colOff>
      <xdr:row>98</xdr:row>
      <xdr:rowOff>75530</xdr:rowOff>
    </xdr:to>
    <xdr:sp macro="" textlink="">
      <xdr:nvSpPr>
        <xdr:cNvPr id="254" name="円/楕円 253"/>
        <xdr:cNvSpPr/>
      </xdr:nvSpPr>
      <xdr:spPr>
        <a:xfrm>
          <a:off x="3746500" y="16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66657</xdr:rowOff>
    </xdr:from>
    <xdr:ext cx="534377" cy="259045"/>
    <xdr:sp macro="" textlink="">
      <xdr:nvSpPr>
        <xdr:cNvPr id="255" name="テキスト ボックス 254"/>
        <xdr:cNvSpPr txBox="1"/>
      </xdr:nvSpPr>
      <xdr:spPr>
        <a:xfrm>
          <a:off x="3530111" y="168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70138</xdr:rowOff>
    </xdr:from>
    <xdr:to>
      <xdr:col>4</xdr:col>
      <xdr:colOff>206375</xdr:colOff>
      <xdr:row>99</xdr:row>
      <xdr:rowOff>288</xdr:rowOff>
    </xdr:to>
    <xdr:sp macro="" textlink="">
      <xdr:nvSpPr>
        <xdr:cNvPr id="256" name="円/楕円 255"/>
        <xdr:cNvSpPr/>
      </xdr:nvSpPr>
      <xdr:spPr>
        <a:xfrm>
          <a:off x="2857500" y="168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162865</xdr:rowOff>
    </xdr:from>
    <xdr:ext cx="534377" cy="259045"/>
    <xdr:sp macro="" textlink="">
      <xdr:nvSpPr>
        <xdr:cNvPr id="257" name="テキスト ボックス 256"/>
        <xdr:cNvSpPr txBox="1"/>
      </xdr:nvSpPr>
      <xdr:spPr>
        <a:xfrm>
          <a:off x="2641111" y="169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83071</xdr:rowOff>
    </xdr:from>
    <xdr:to>
      <xdr:col>3</xdr:col>
      <xdr:colOff>3175</xdr:colOff>
      <xdr:row>99</xdr:row>
      <xdr:rowOff>13221</xdr:rowOff>
    </xdr:to>
    <xdr:sp macro="" textlink="">
      <xdr:nvSpPr>
        <xdr:cNvPr id="258" name="円/楕円 257"/>
        <xdr:cNvSpPr/>
      </xdr:nvSpPr>
      <xdr:spPr>
        <a:xfrm>
          <a:off x="1968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4348</xdr:rowOff>
    </xdr:from>
    <xdr:ext cx="534377" cy="259045"/>
    <xdr:sp macro="" textlink="">
      <xdr:nvSpPr>
        <xdr:cNvPr id="259" name="テキスト ボックス 258"/>
        <xdr:cNvSpPr txBox="1"/>
      </xdr:nvSpPr>
      <xdr:spPr>
        <a:xfrm>
          <a:off x="1752111" y="16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151831</xdr:rowOff>
    </xdr:from>
    <xdr:to>
      <xdr:col>1</xdr:col>
      <xdr:colOff>485775</xdr:colOff>
      <xdr:row>99</xdr:row>
      <xdr:rowOff>81981</xdr:rowOff>
    </xdr:to>
    <xdr:sp macro="" textlink="">
      <xdr:nvSpPr>
        <xdr:cNvPr id="260" name="円/楕円 259"/>
        <xdr:cNvSpPr/>
      </xdr:nvSpPr>
      <xdr:spPr>
        <a:xfrm>
          <a:off x="1079500" y="169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73108</xdr:rowOff>
    </xdr:from>
    <xdr:ext cx="534377" cy="259045"/>
    <xdr:sp macro="" textlink="">
      <xdr:nvSpPr>
        <xdr:cNvPr id="261" name="テキスト ボックス 260"/>
        <xdr:cNvSpPr txBox="1"/>
      </xdr:nvSpPr>
      <xdr:spPr>
        <a:xfrm>
          <a:off x="863111" y="170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27381</xdr:rowOff>
    </xdr:from>
    <xdr:to>
      <xdr:col>15</xdr:col>
      <xdr:colOff>180975</xdr:colOff>
      <xdr:row>34</xdr:row>
      <xdr:rowOff>128479</xdr:rowOff>
    </xdr:to>
    <xdr:cxnSp macro="">
      <xdr:nvCxnSpPr>
        <xdr:cNvPr id="291" name="直線コネクタ 290"/>
        <xdr:cNvCxnSpPr/>
      </xdr:nvCxnSpPr>
      <xdr:spPr>
        <a:xfrm flipV="1">
          <a:off x="9639300" y="5856681"/>
          <a:ext cx="8382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128479</xdr:rowOff>
    </xdr:from>
    <xdr:to>
      <xdr:col>14</xdr:col>
      <xdr:colOff>28575</xdr:colOff>
      <xdr:row>35</xdr:row>
      <xdr:rowOff>3169</xdr:rowOff>
    </xdr:to>
    <xdr:cxnSp macro="">
      <xdr:nvCxnSpPr>
        <xdr:cNvPr id="294" name="直線コネクタ 293"/>
        <xdr:cNvCxnSpPr/>
      </xdr:nvCxnSpPr>
      <xdr:spPr>
        <a:xfrm flipV="1">
          <a:off x="8750300" y="5957779"/>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163912</xdr:rowOff>
    </xdr:from>
    <xdr:to>
      <xdr:col>12</xdr:col>
      <xdr:colOff>511175</xdr:colOff>
      <xdr:row>35</xdr:row>
      <xdr:rowOff>3169</xdr:rowOff>
    </xdr:to>
    <xdr:cxnSp macro="">
      <xdr:nvCxnSpPr>
        <xdr:cNvPr id="297" name="直線コネクタ 296"/>
        <xdr:cNvCxnSpPr/>
      </xdr:nvCxnSpPr>
      <xdr:spPr>
        <a:xfrm>
          <a:off x="7861300" y="5993212"/>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163912</xdr:rowOff>
    </xdr:from>
    <xdr:to>
      <xdr:col>11</xdr:col>
      <xdr:colOff>307975</xdr:colOff>
      <xdr:row>34</xdr:row>
      <xdr:rowOff>169399</xdr:rowOff>
    </xdr:to>
    <xdr:cxnSp macro="">
      <xdr:nvCxnSpPr>
        <xdr:cNvPr id="300" name="直線コネクタ 299"/>
        <xdr:cNvCxnSpPr/>
      </xdr:nvCxnSpPr>
      <xdr:spPr>
        <a:xfrm flipV="1">
          <a:off x="6972300" y="599321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148031</xdr:rowOff>
    </xdr:from>
    <xdr:to>
      <xdr:col>15</xdr:col>
      <xdr:colOff>231775</xdr:colOff>
      <xdr:row>34</xdr:row>
      <xdr:rowOff>78181</xdr:rowOff>
    </xdr:to>
    <xdr:sp macro="" textlink="">
      <xdr:nvSpPr>
        <xdr:cNvPr id="310" name="円/楕円 309"/>
        <xdr:cNvSpPr/>
      </xdr:nvSpPr>
      <xdr:spPr>
        <a:xfrm>
          <a:off x="10426700" y="58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170908</xdr:rowOff>
    </xdr:from>
    <xdr:ext cx="534377" cy="259045"/>
    <xdr:sp macro="" textlink="">
      <xdr:nvSpPr>
        <xdr:cNvPr id="311" name="補助費等該当値テキスト"/>
        <xdr:cNvSpPr txBox="1"/>
      </xdr:nvSpPr>
      <xdr:spPr>
        <a:xfrm>
          <a:off x="10528300" y="56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77679</xdr:rowOff>
    </xdr:from>
    <xdr:to>
      <xdr:col>14</xdr:col>
      <xdr:colOff>79375</xdr:colOff>
      <xdr:row>35</xdr:row>
      <xdr:rowOff>7829</xdr:rowOff>
    </xdr:to>
    <xdr:sp macro="" textlink="">
      <xdr:nvSpPr>
        <xdr:cNvPr id="312" name="円/楕円 311"/>
        <xdr:cNvSpPr/>
      </xdr:nvSpPr>
      <xdr:spPr>
        <a:xfrm>
          <a:off x="9588500" y="59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24356</xdr:rowOff>
    </xdr:from>
    <xdr:ext cx="534377" cy="259045"/>
    <xdr:sp macro="" textlink="">
      <xdr:nvSpPr>
        <xdr:cNvPr id="313" name="テキスト ボックス 312"/>
        <xdr:cNvSpPr txBox="1"/>
      </xdr:nvSpPr>
      <xdr:spPr>
        <a:xfrm>
          <a:off x="9372111" y="56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123819</xdr:rowOff>
    </xdr:from>
    <xdr:to>
      <xdr:col>12</xdr:col>
      <xdr:colOff>561975</xdr:colOff>
      <xdr:row>35</xdr:row>
      <xdr:rowOff>53969</xdr:rowOff>
    </xdr:to>
    <xdr:sp macro="" textlink="">
      <xdr:nvSpPr>
        <xdr:cNvPr id="314" name="円/楕円 313"/>
        <xdr:cNvSpPr/>
      </xdr:nvSpPr>
      <xdr:spPr>
        <a:xfrm>
          <a:off x="8699500" y="59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70496</xdr:rowOff>
    </xdr:from>
    <xdr:ext cx="534377" cy="259045"/>
    <xdr:sp macro="" textlink="">
      <xdr:nvSpPr>
        <xdr:cNvPr id="315" name="テキスト ボックス 314"/>
        <xdr:cNvSpPr txBox="1"/>
      </xdr:nvSpPr>
      <xdr:spPr>
        <a:xfrm>
          <a:off x="8483111" y="572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113112</xdr:rowOff>
    </xdr:from>
    <xdr:to>
      <xdr:col>11</xdr:col>
      <xdr:colOff>358775</xdr:colOff>
      <xdr:row>35</xdr:row>
      <xdr:rowOff>43262</xdr:rowOff>
    </xdr:to>
    <xdr:sp macro="" textlink="">
      <xdr:nvSpPr>
        <xdr:cNvPr id="316" name="円/楕円 315"/>
        <xdr:cNvSpPr/>
      </xdr:nvSpPr>
      <xdr:spPr>
        <a:xfrm>
          <a:off x="7810500" y="59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59789</xdr:rowOff>
    </xdr:from>
    <xdr:ext cx="534377" cy="259045"/>
    <xdr:sp macro="" textlink="">
      <xdr:nvSpPr>
        <xdr:cNvPr id="317" name="テキスト ボックス 316"/>
        <xdr:cNvSpPr txBox="1"/>
      </xdr:nvSpPr>
      <xdr:spPr>
        <a:xfrm>
          <a:off x="7594111" y="57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118599</xdr:rowOff>
    </xdr:from>
    <xdr:to>
      <xdr:col>10</xdr:col>
      <xdr:colOff>155575</xdr:colOff>
      <xdr:row>35</xdr:row>
      <xdr:rowOff>48749</xdr:rowOff>
    </xdr:to>
    <xdr:sp macro="" textlink="">
      <xdr:nvSpPr>
        <xdr:cNvPr id="318" name="円/楕円 317"/>
        <xdr:cNvSpPr/>
      </xdr:nvSpPr>
      <xdr:spPr>
        <a:xfrm>
          <a:off x="6921500" y="59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65276</xdr:rowOff>
    </xdr:from>
    <xdr:ext cx="534377" cy="259045"/>
    <xdr:sp macro="" textlink="">
      <xdr:nvSpPr>
        <xdr:cNvPr id="319" name="テキスト ボックス 318"/>
        <xdr:cNvSpPr txBox="1"/>
      </xdr:nvSpPr>
      <xdr:spPr>
        <a:xfrm>
          <a:off x="6705111" y="57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31742</xdr:rowOff>
    </xdr:from>
    <xdr:to>
      <xdr:col>15</xdr:col>
      <xdr:colOff>180975</xdr:colOff>
      <xdr:row>58</xdr:row>
      <xdr:rowOff>62939</xdr:rowOff>
    </xdr:to>
    <xdr:cxnSp macro="">
      <xdr:nvCxnSpPr>
        <xdr:cNvPr id="348" name="直線コネクタ 347"/>
        <xdr:cNvCxnSpPr/>
      </xdr:nvCxnSpPr>
      <xdr:spPr>
        <a:xfrm flipV="1">
          <a:off x="9639300" y="9975842"/>
          <a:ext cx="838200" cy="3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36447</xdr:rowOff>
    </xdr:from>
    <xdr:to>
      <xdr:col>14</xdr:col>
      <xdr:colOff>28575</xdr:colOff>
      <xdr:row>58</xdr:row>
      <xdr:rowOff>62939</xdr:rowOff>
    </xdr:to>
    <xdr:cxnSp macro="">
      <xdr:nvCxnSpPr>
        <xdr:cNvPr id="351" name="直線コネクタ 350"/>
        <xdr:cNvCxnSpPr/>
      </xdr:nvCxnSpPr>
      <xdr:spPr>
        <a:xfrm>
          <a:off x="8750300" y="9980547"/>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36447</xdr:rowOff>
    </xdr:from>
    <xdr:to>
      <xdr:col>12</xdr:col>
      <xdr:colOff>511175</xdr:colOff>
      <xdr:row>58</xdr:row>
      <xdr:rowOff>56116</xdr:rowOff>
    </xdr:to>
    <xdr:cxnSp macro="">
      <xdr:nvCxnSpPr>
        <xdr:cNvPr id="354" name="直線コネクタ 353"/>
        <xdr:cNvCxnSpPr/>
      </xdr:nvCxnSpPr>
      <xdr:spPr>
        <a:xfrm flipV="1">
          <a:off x="7861300" y="9980547"/>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56116</xdr:rowOff>
    </xdr:from>
    <xdr:to>
      <xdr:col>11</xdr:col>
      <xdr:colOff>307975</xdr:colOff>
      <xdr:row>58</xdr:row>
      <xdr:rowOff>94197</xdr:rowOff>
    </xdr:to>
    <xdr:cxnSp macro="">
      <xdr:nvCxnSpPr>
        <xdr:cNvPr id="357" name="直線コネクタ 356"/>
        <xdr:cNvCxnSpPr/>
      </xdr:nvCxnSpPr>
      <xdr:spPr>
        <a:xfrm flipV="1">
          <a:off x="6972300" y="10000216"/>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152392</xdr:rowOff>
    </xdr:from>
    <xdr:to>
      <xdr:col>15</xdr:col>
      <xdr:colOff>231775</xdr:colOff>
      <xdr:row>58</xdr:row>
      <xdr:rowOff>82542</xdr:rowOff>
    </xdr:to>
    <xdr:sp macro="" textlink="">
      <xdr:nvSpPr>
        <xdr:cNvPr id="367" name="円/楕円 366"/>
        <xdr:cNvSpPr/>
      </xdr:nvSpPr>
      <xdr:spPr>
        <a:xfrm>
          <a:off x="10426700" y="9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3819</xdr:rowOff>
    </xdr:from>
    <xdr:ext cx="599010" cy="259045"/>
    <xdr:sp macro="" textlink="">
      <xdr:nvSpPr>
        <xdr:cNvPr id="368" name="普通建設事業費該当値テキスト"/>
        <xdr:cNvSpPr txBox="1"/>
      </xdr:nvSpPr>
      <xdr:spPr>
        <a:xfrm>
          <a:off x="10528300" y="977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12139</xdr:rowOff>
    </xdr:from>
    <xdr:to>
      <xdr:col>14</xdr:col>
      <xdr:colOff>79375</xdr:colOff>
      <xdr:row>58</xdr:row>
      <xdr:rowOff>113739</xdr:rowOff>
    </xdr:to>
    <xdr:sp macro="" textlink="">
      <xdr:nvSpPr>
        <xdr:cNvPr id="369" name="円/楕円 368"/>
        <xdr:cNvSpPr/>
      </xdr:nvSpPr>
      <xdr:spPr>
        <a:xfrm>
          <a:off x="9588500" y="99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130266</xdr:rowOff>
    </xdr:from>
    <xdr:ext cx="599010" cy="259045"/>
    <xdr:sp macro="" textlink="">
      <xdr:nvSpPr>
        <xdr:cNvPr id="370" name="テキスト ボックス 369"/>
        <xdr:cNvSpPr txBox="1"/>
      </xdr:nvSpPr>
      <xdr:spPr>
        <a:xfrm>
          <a:off x="9339794" y="973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157097</xdr:rowOff>
    </xdr:from>
    <xdr:to>
      <xdr:col>12</xdr:col>
      <xdr:colOff>561975</xdr:colOff>
      <xdr:row>58</xdr:row>
      <xdr:rowOff>87247</xdr:rowOff>
    </xdr:to>
    <xdr:sp macro="" textlink="">
      <xdr:nvSpPr>
        <xdr:cNvPr id="371" name="円/楕円 370"/>
        <xdr:cNvSpPr/>
      </xdr:nvSpPr>
      <xdr:spPr>
        <a:xfrm>
          <a:off x="8699500" y="99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103774</xdr:rowOff>
    </xdr:from>
    <xdr:ext cx="599010" cy="259045"/>
    <xdr:sp macro="" textlink="">
      <xdr:nvSpPr>
        <xdr:cNvPr id="372" name="テキスト ボックス 371"/>
        <xdr:cNvSpPr txBox="1"/>
      </xdr:nvSpPr>
      <xdr:spPr>
        <a:xfrm>
          <a:off x="8450794" y="9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5316</xdr:rowOff>
    </xdr:from>
    <xdr:to>
      <xdr:col>11</xdr:col>
      <xdr:colOff>358775</xdr:colOff>
      <xdr:row>58</xdr:row>
      <xdr:rowOff>106916</xdr:rowOff>
    </xdr:to>
    <xdr:sp macro="" textlink="">
      <xdr:nvSpPr>
        <xdr:cNvPr id="373" name="円/楕円 372"/>
        <xdr:cNvSpPr/>
      </xdr:nvSpPr>
      <xdr:spPr>
        <a:xfrm>
          <a:off x="7810500" y="99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123443</xdr:rowOff>
    </xdr:from>
    <xdr:ext cx="599010" cy="259045"/>
    <xdr:sp macro="" textlink="">
      <xdr:nvSpPr>
        <xdr:cNvPr id="374" name="テキスト ボックス 373"/>
        <xdr:cNvSpPr txBox="1"/>
      </xdr:nvSpPr>
      <xdr:spPr>
        <a:xfrm>
          <a:off x="7561794" y="972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43397</xdr:rowOff>
    </xdr:from>
    <xdr:to>
      <xdr:col>10</xdr:col>
      <xdr:colOff>155575</xdr:colOff>
      <xdr:row>58</xdr:row>
      <xdr:rowOff>144997</xdr:rowOff>
    </xdr:to>
    <xdr:sp macro="" textlink="">
      <xdr:nvSpPr>
        <xdr:cNvPr id="375" name="円/楕円 374"/>
        <xdr:cNvSpPr/>
      </xdr:nvSpPr>
      <xdr:spPr>
        <a:xfrm>
          <a:off x="6921500" y="99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161524</xdr:rowOff>
    </xdr:from>
    <xdr:ext cx="534377" cy="259045"/>
    <xdr:sp macro="" textlink="">
      <xdr:nvSpPr>
        <xdr:cNvPr id="376" name="テキスト ボックス 375"/>
        <xdr:cNvSpPr txBox="1"/>
      </xdr:nvSpPr>
      <xdr:spPr>
        <a:xfrm>
          <a:off x="6705111" y="97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100977</xdr:rowOff>
    </xdr:from>
    <xdr:to>
      <xdr:col>15</xdr:col>
      <xdr:colOff>180975</xdr:colOff>
      <xdr:row>78</xdr:row>
      <xdr:rowOff>165788</xdr:rowOff>
    </xdr:to>
    <xdr:cxnSp macro="">
      <xdr:nvCxnSpPr>
        <xdr:cNvPr id="405" name="直線コネクタ 404"/>
        <xdr:cNvCxnSpPr/>
      </xdr:nvCxnSpPr>
      <xdr:spPr>
        <a:xfrm flipV="1">
          <a:off x="9639300" y="13474077"/>
          <a:ext cx="838200" cy="6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50177</xdr:rowOff>
    </xdr:from>
    <xdr:to>
      <xdr:col>15</xdr:col>
      <xdr:colOff>231775</xdr:colOff>
      <xdr:row>78</xdr:row>
      <xdr:rowOff>151777</xdr:rowOff>
    </xdr:to>
    <xdr:sp macro="" textlink="">
      <xdr:nvSpPr>
        <xdr:cNvPr id="415" name="円/楕円 414"/>
        <xdr:cNvSpPr/>
      </xdr:nvSpPr>
      <xdr:spPr>
        <a:xfrm>
          <a:off x="10426700" y="134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9554</xdr:rowOff>
    </xdr:from>
    <xdr:ext cx="534377" cy="259045"/>
    <xdr:sp macro="" textlink="">
      <xdr:nvSpPr>
        <xdr:cNvPr id="416" name="普通建設事業費 （ うち新規整備　）該当値テキスト"/>
        <xdr:cNvSpPr txBox="1"/>
      </xdr:nvSpPr>
      <xdr:spPr>
        <a:xfrm>
          <a:off x="10528300" y="132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114988</xdr:rowOff>
    </xdr:from>
    <xdr:to>
      <xdr:col>14</xdr:col>
      <xdr:colOff>79375</xdr:colOff>
      <xdr:row>79</xdr:row>
      <xdr:rowOff>45138</xdr:rowOff>
    </xdr:to>
    <xdr:sp macro="" textlink="">
      <xdr:nvSpPr>
        <xdr:cNvPr id="417" name="円/楕円 416"/>
        <xdr:cNvSpPr/>
      </xdr:nvSpPr>
      <xdr:spPr>
        <a:xfrm>
          <a:off x="9588500" y="134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36265</xdr:rowOff>
    </xdr:from>
    <xdr:ext cx="534377" cy="259045"/>
    <xdr:sp macro="" textlink="">
      <xdr:nvSpPr>
        <xdr:cNvPr id="418" name="テキスト ボックス 417"/>
        <xdr:cNvSpPr txBox="1"/>
      </xdr:nvSpPr>
      <xdr:spPr>
        <a:xfrm>
          <a:off x="9372111" y="135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62120</xdr:rowOff>
    </xdr:from>
    <xdr:to>
      <xdr:col>15</xdr:col>
      <xdr:colOff>180975</xdr:colOff>
      <xdr:row>96</xdr:row>
      <xdr:rowOff>71524</xdr:rowOff>
    </xdr:to>
    <xdr:cxnSp macro="">
      <xdr:nvCxnSpPr>
        <xdr:cNvPr id="447" name="直線コネクタ 446"/>
        <xdr:cNvCxnSpPr/>
      </xdr:nvCxnSpPr>
      <xdr:spPr>
        <a:xfrm flipV="1">
          <a:off x="9639300" y="16521320"/>
          <a:ext cx="8382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11320</xdr:rowOff>
    </xdr:from>
    <xdr:to>
      <xdr:col>15</xdr:col>
      <xdr:colOff>231775</xdr:colOff>
      <xdr:row>96</xdr:row>
      <xdr:rowOff>112920</xdr:rowOff>
    </xdr:to>
    <xdr:sp macro="" textlink="">
      <xdr:nvSpPr>
        <xdr:cNvPr id="457" name="円/楕円 456"/>
        <xdr:cNvSpPr/>
      </xdr:nvSpPr>
      <xdr:spPr>
        <a:xfrm>
          <a:off x="10426700" y="164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34197</xdr:rowOff>
    </xdr:from>
    <xdr:ext cx="534377" cy="259045"/>
    <xdr:sp macro="" textlink="">
      <xdr:nvSpPr>
        <xdr:cNvPr id="458" name="普通建設事業費 （ うち更新整備　）該当値テキスト"/>
        <xdr:cNvSpPr txBox="1"/>
      </xdr:nvSpPr>
      <xdr:spPr>
        <a:xfrm>
          <a:off x="10528300" y="1632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20724</xdr:rowOff>
    </xdr:from>
    <xdr:to>
      <xdr:col>14</xdr:col>
      <xdr:colOff>79375</xdr:colOff>
      <xdr:row>96</xdr:row>
      <xdr:rowOff>122324</xdr:rowOff>
    </xdr:to>
    <xdr:sp macro="" textlink="">
      <xdr:nvSpPr>
        <xdr:cNvPr id="459" name="円/楕円 458"/>
        <xdr:cNvSpPr/>
      </xdr:nvSpPr>
      <xdr:spPr>
        <a:xfrm>
          <a:off x="9588500" y="164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138851</xdr:rowOff>
    </xdr:from>
    <xdr:ext cx="534377" cy="259045"/>
    <xdr:sp macro="" textlink="">
      <xdr:nvSpPr>
        <xdr:cNvPr id="460" name="テキスト ボックス 459"/>
        <xdr:cNvSpPr txBox="1"/>
      </xdr:nvSpPr>
      <xdr:spPr>
        <a:xfrm>
          <a:off x="9372111" y="1625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57715</xdr:rowOff>
    </xdr:from>
    <xdr:to>
      <xdr:col>23</xdr:col>
      <xdr:colOff>517525</xdr:colOff>
      <xdr:row>38</xdr:row>
      <xdr:rowOff>110961</xdr:rowOff>
    </xdr:to>
    <xdr:cxnSp macro="">
      <xdr:nvCxnSpPr>
        <xdr:cNvPr id="487" name="直線コネクタ 486"/>
        <xdr:cNvCxnSpPr/>
      </xdr:nvCxnSpPr>
      <xdr:spPr>
        <a:xfrm>
          <a:off x="15481300" y="6572815"/>
          <a:ext cx="8382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47263</xdr:rowOff>
    </xdr:from>
    <xdr:to>
      <xdr:col>22</xdr:col>
      <xdr:colOff>365125</xdr:colOff>
      <xdr:row>38</xdr:row>
      <xdr:rowOff>57715</xdr:rowOff>
    </xdr:to>
    <xdr:cxnSp macro="">
      <xdr:nvCxnSpPr>
        <xdr:cNvPr id="490" name="直線コネクタ 489"/>
        <xdr:cNvCxnSpPr/>
      </xdr:nvCxnSpPr>
      <xdr:spPr>
        <a:xfrm>
          <a:off x="14592300" y="6390913"/>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49074</xdr:rowOff>
    </xdr:from>
    <xdr:to>
      <xdr:col>21</xdr:col>
      <xdr:colOff>161925</xdr:colOff>
      <xdr:row>37</xdr:row>
      <xdr:rowOff>47263</xdr:rowOff>
    </xdr:to>
    <xdr:cxnSp macro="">
      <xdr:nvCxnSpPr>
        <xdr:cNvPr id="493" name="直線コネクタ 492"/>
        <xdr:cNvCxnSpPr/>
      </xdr:nvCxnSpPr>
      <xdr:spPr>
        <a:xfrm>
          <a:off x="13703300" y="6221274"/>
          <a:ext cx="889000" cy="1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49074</xdr:rowOff>
    </xdr:from>
    <xdr:to>
      <xdr:col>19</xdr:col>
      <xdr:colOff>644525</xdr:colOff>
      <xdr:row>36</xdr:row>
      <xdr:rowOff>53207</xdr:rowOff>
    </xdr:to>
    <xdr:cxnSp macro="">
      <xdr:nvCxnSpPr>
        <xdr:cNvPr id="496" name="直線コネクタ 495"/>
        <xdr:cNvCxnSpPr/>
      </xdr:nvCxnSpPr>
      <xdr:spPr>
        <a:xfrm flipV="1">
          <a:off x="12814300" y="622127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60161</xdr:rowOff>
    </xdr:from>
    <xdr:to>
      <xdr:col>23</xdr:col>
      <xdr:colOff>568325</xdr:colOff>
      <xdr:row>38</xdr:row>
      <xdr:rowOff>161761</xdr:rowOff>
    </xdr:to>
    <xdr:sp macro="" textlink="">
      <xdr:nvSpPr>
        <xdr:cNvPr id="506" name="円/楕円 505"/>
        <xdr:cNvSpPr/>
      </xdr:nvSpPr>
      <xdr:spPr>
        <a:xfrm>
          <a:off x="162687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6915</xdr:rowOff>
    </xdr:from>
    <xdr:to>
      <xdr:col>22</xdr:col>
      <xdr:colOff>415925</xdr:colOff>
      <xdr:row>38</xdr:row>
      <xdr:rowOff>108515</xdr:rowOff>
    </xdr:to>
    <xdr:sp macro="" textlink="">
      <xdr:nvSpPr>
        <xdr:cNvPr id="508" name="円/楕円 507"/>
        <xdr:cNvSpPr/>
      </xdr:nvSpPr>
      <xdr:spPr>
        <a:xfrm>
          <a:off x="15430500" y="65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125042</xdr:rowOff>
    </xdr:from>
    <xdr:ext cx="469744" cy="259045"/>
    <xdr:sp macro="" textlink="">
      <xdr:nvSpPr>
        <xdr:cNvPr id="509" name="テキスト ボックス 508"/>
        <xdr:cNvSpPr txBox="1"/>
      </xdr:nvSpPr>
      <xdr:spPr>
        <a:xfrm>
          <a:off x="15246427" y="629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167913</xdr:rowOff>
    </xdr:from>
    <xdr:to>
      <xdr:col>21</xdr:col>
      <xdr:colOff>212725</xdr:colOff>
      <xdr:row>37</xdr:row>
      <xdr:rowOff>98063</xdr:rowOff>
    </xdr:to>
    <xdr:sp macro="" textlink="">
      <xdr:nvSpPr>
        <xdr:cNvPr id="510" name="円/楕円 509"/>
        <xdr:cNvSpPr/>
      </xdr:nvSpPr>
      <xdr:spPr>
        <a:xfrm>
          <a:off x="14541500" y="63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114590</xdr:rowOff>
    </xdr:from>
    <xdr:ext cx="534377" cy="259045"/>
    <xdr:sp macro="" textlink="">
      <xdr:nvSpPr>
        <xdr:cNvPr id="511" name="テキスト ボックス 510"/>
        <xdr:cNvSpPr txBox="1"/>
      </xdr:nvSpPr>
      <xdr:spPr>
        <a:xfrm>
          <a:off x="14325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169724</xdr:rowOff>
    </xdr:from>
    <xdr:to>
      <xdr:col>20</xdr:col>
      <xdr:colOff>9525</xdr:colOff>
      <xdr:row>36</xdr:row>
      <xdr:rowOff>99874</xdr:rowOff>
    </xdr:to>
    <xdr:sp macro="" textlink="">
      <xdr:nvSpPr>
        <xdr:cNvPr id="512" name="円/楕円 511"/>
        <xdr:cNvSpPr/>
      </xdr:nvSpPr>
      <xdr:spPr>
        <a:xfrm>
          <a:off x="13652500" y="61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116401</xdr:rowOff>
    </xdr:from>
    <xdr:ext cx="534377" cy="259045"/>
    <xdr:sp macro="" textlink="">
      <xdr:nvSpPr>
        <xdr:cNvPr id="513" name="テキスト ボックス 512"/>
        <xdr:cNvSpPr txBox="1"/>
      </xdr:nvSpPr>
      <xdr:spPr>
        <a:xfrm>
          <a:off x="13436111" y="59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2407</xdr:rowOff>
    </xdr:from>
    <xdr:to>
      <xdr:col>18</xdr:col>
      <xdr:colOff>492125</xdr:colOff>
      <xdr:row>36</xdr:row>
      <xdr:rowOff>104007</xdr:rowOff>
    </xdr:to>
    <xdr:sp macro="" textlink="">
      <xdr:nvSpPr>
        <xdr:cNvPr id="514" name="円/楕円 513"/>
        <xdr:cNvSpPr/>
      </xdr:nvSpPr>
      <xdr:spPr>
        <a:xfrm>
          <a:off x="12763500" y="6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120534</xdr:rowOff>
    </xdr:from>
    <xdr:ext cx="534377" cy="259045"/>
    <xdr:sp macro="" textlink="">
      <xdr:nvSpPr>
        <xdr:cNvPr id="515" name="テキスト ボックス 514"/>
        <xdr:cNvSpPr txBox="1"/>
      </xdr:nvSpPr>
      <xdr:spPr>
        <a:xfrm>
          <a:off x="12547111" y="59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41072</xdr:rowOff>
    </xdr:from>
    <xdr:to>
      <xdr:col>23</xdr:col>
      <xdr:colOff>517525</xdr:colOff>
      <xdr:row>72</xdr:row>
      <xdr:rowOff>107632</xdr:rowOff>
    </xdr:to>
    <xdr:cxnSp macro="">
      <xdr:nvCxnSpPr>
        <xdr:cNvPr id="593" name="直線コネクタ 592"/>
        <xdr:cNvCxnSpPr/>
      </xdr:nvCxnSpPr>
      <xdr:spPr>
        <a:xfrm flipV="1">
          <a:off x="15481300" y="12385472"/>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107632</xdr:rowOff>
    </xdr:from>
    <xdr:to>
      <xdr:col>22</xdr:col>
      <xdr:colOff>365125</xdr:colOff>
      <xdr:row>73</xdr:row>
      <xdr:rowOff>44145</xdr:rowOff>
    </xdr:to>
    <xdr:cxnSp macro="">
      <xdr:nvCxnSpPr>
        <xdr:cNvPr id="596" name="直線コネクタ 595"/>
        <xdr:cNvCxnSpPr/>
      </xdr:nvCxnSpPr>
      <xdr:spPr>
        <a:xfrm flipV="1">
          <a:off x="14592300" y="12452032"/>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44145</xdr:rowOff>
    </xdr:from>
    <xdr:to>
      <xdr:col>21</xdr:col>
      <xdr:colOff>161925</xdr:colOff>
      <xdr:row>73</xdr:row>
      <xdr:rowOff>71641</xdr:rowOff>
    </xdr:to>
    <xdr:cxnSp macro="">
      <xdr:nvCxnSpPr>
        <xdr:cNvPr id="599" name="直線コネクタ 598"/>
        <xdr:cNvCxnSpPr/>
      </xdr:nvCxnSpPr>
      <xdr:spPr>
        <a:xfrm flipV="1">
          <a:off x="13703300" y="1255999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62179</xdr:rowOff>
    </xdr:from>
    <xdr:to>
      <xdr:col>19</xdr:col>
      <xdr:colOff>644525</xdr:colOff>
      <xdr:row>73</xdr:row>
      <xdr:rowOff>71641</xdr:rowOff>
    </xdr:to>
    <xdr:cxnSp macro="">
      <xdr:nvCxnSpPr>
        <xdr:cNvPr id="602" name="直線コネクタ 601"/>
        <xdr:cNvCxnSpPr/>
      </xdr:nvCxnSpPr>
      <xdr:spPr>
        <a:xfrm>
          <a:off x="12814300" y="12578029"/>
          <a:ext cx="8890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161722</xdr:rowOff>
    </xdr:from>
    <xdr:to>
      <xdr:col>23</xdr:col>
      <xdr:colOff>568325</xdr:colOff>
      <xdr:row>72</xdr:row>
      <xdr:rowOff>91872</xdr:rowOff>
    </xdr:to>
    <xdr:sp macro="" textlink="">
      <xdr:nvSpPr>
        <xdr:cNvPr id="612" name="円/楕円 611"/>
        <xdr:cNvSpPr/>
      </xdr:nvSpPr>
      <xdr:spPr>
        <a:xfrm>
          <a:off x="16268700" y="123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13149</xdr:rowOff>
    </xdr:from>
    <xdr:ext cx="534377" cy="259045"/>
    <xdr:sp macro="" textlink="">
      <xdr:nvSpPr>
        <xdr:cNvPr id="613" name="公債費該当値テキスト"/>
        <xdr:cNvSpPr txBox="1"/>
      </xdr:nvSpPr>
      <xdr:spPr>
        <a:xfrm>
          <a:off x="16370300" y="121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94,766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56832</xdr:rowOff>
    </xdr:from>
    <xdr:to>
      <xdr:col>22</xdr:col>
      <xdr:colOff>415925</xdr:colOff>
      <xdr:row>72</xdr:row>
      <xdr:rowOff>158432</xdr:rowOff>
    </xdr:to>
    <xdr:sp macro="" textlink="">
      <xdr:nvSpPr>
        <xdr:cNvPr id="614" name="円/楕円 613"/>
        <xdr:cNvSpPr/>
      </xdr:nvSpPr>
      <xdr:spPr>
        <a:xfrm>
          <a:off x="15430500" y="12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3509</xdr:rowOff>
    </xdr:from>
    <xdr:ext cx="534377" cy="259045"/>
    <xdr:sp macro="" textlink="">
      <xdr:nvSpPr>
        <xdr:cNvPr id="615" name="テキスト ボックス 614"/>
        <xdr:cNvSpPr txBox="1"/>
      </xdr:nvSpPr>
      <xdr:spPr>
        <a:xfrm>
          <a:off x="15214111" y="121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164795</xdr:rowOff>
    </xdr:from>
    <xdr:to>
      <xdr:col>21</xdr:col>
      <xdr:colOff>212725</xdr:colOff>
      <xdr:row>73</xdr:row>
      <xdr:rowOff>94945</xdr:rowOff>
    </xdr:to>
    <xdr:sp macro="" textlink="">
      <xdr:nvSpPr>
        <xdr:cNvPr id="616" name="円/楕円 615"/>
        <xdr:cNvSpPr/>
      </xdr:nvSpPr>
      <xdr:spPr>
        <a:xfrm>
          <a:off x="14541500" y="125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111472</xdr:rowOff>
    </xdr:from>
    <xdr:ext cx="534377" cy="259045"/>
    <xdr:sp macro="" textlink="">
      <xdr:nvSpPr>
        <xdr:cNvPr id="617" name="テキスト ボックス 616"/>
        <xdr:cNvSpPr txBox="1"/>
      </xdr:nvSpPr>
      <xdr:spPr>
        <a:xfrm>
          <a:off x="14325111" y="122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20841</xdr:rowOff>
    </xdr:from>
    <xdr:to>
      <xdr:col>20</xdr:col>
      <xdr:colOff>9525</xdr:colOff>
      <xdr:row>73</xdr:row>
      <xdr:rowOff>122441</xdr:rowOff>
    </xdr:to>
    <xdr:sp macro="" textlink="">
      <xdr:nvSpPr>
        <xdr:cNvPr id="618" name="円/楕円 617"/>
        <xdr:cNvSpPr/>
      </xdr:nvSpPr>
      <xdr:spPr>
        <a:xfrm>
          <a:off x="13652500" y="12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138968</xdr:rowOff>
    </xdr:from>
    <xdr:ext cx="534377" cy="259045"/>
    <xdr:sp macro="" textlink="">
      <xdr:nvSpPr>
        <xdr:cNvPr id="619" name="テキスト ボックス 618"/>
        <xdr:cNvSpPr txBox="1"/>
      </xdr:nvSpPr>
      <xdr:spPr>
        <a:xfrm>
          <a:off x="13436111" y="123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11379</xdr:rowOff>
    </xdr:from>
    <xdr:to>
      <xdr:col>18</xdr:col>
      <xdr:colOff>492125</xdr:colOff>
      <xdr:row>73</xdr:row>
      <xdr:rowOff>112979</xdr:rowOff>
    </xdr:to>
    <xdr:sp macro="" textlink="">
      <xdr:nvSpPr>
        <xdr:cNvPr id="620" name="円/楕円 619"/>
        <xdr:cNvSpPr/>
      </xdr:nvSpPr>
      <xdr:spPr>
        <a:xfrm>
          <a:off x="12763500" y="125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129506</xdr:rowOff>
    </xdr:from>
    <xdr:ext cx="534377" cy="259045"/>
    <xdr:sp macro="" textlink="">
      <xdr:nvSpPr>
        <xdr:cNvPr id="621" name="テキスト ボックス 620"/>
        <xdr:cNvSpPr txBox="1"/>
      </xdr:nvSpPr>
      <xdr:spPr>
        <a:xfrm>
          <a:off x="12547111" y="123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151820</xdr:rowOff>
    </xdr:from>
    <xdr:to>
      <xdr:col>23</xdr:col>
      <xdr:colOff>517525</xdr:colOff>
      <xdr:row>99</xdr:row>
      <xdr:rowOff>7790</xdr:rowOff>
    </xdr:to>
    <xdr:cxnSp macro="">
      <xdr:nvCxnSpPr>
        <xdr:cNvPr id="650" name="直線コネクタ 649"/>
        <xdr:cNvCxnSpPr/>
      </xdr:nvCxnSpPr>
      <xdr:spPr>
        <a:xfrm>
          <a:off x="15481300" y="16953920"/>
          <a:ext cx="8382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151820</xdr:rowOff>
    </xdr:from>
    <xdr:to>
      <xdr:col>22</xdr:col>
      <xdr:colOff>365125</xdr:colOff>
      <xdr:row>98</xdr:row>
      <xdr:rowOff>160431</xdr:rowOff>
    </xdr:to>
    <xdr:cxnSp macro="">
      <xdr:nvCxnSpPr>
        <xdr:cNvPr id="653" name="直線コネクタ 652"/>
        <xdr:cNvCxnSpPr/>
      </xdr:nvCxnSpPr>
      <xdr:spPr>
        <a:xfrm flipV="1">
          <a:off x="14592300" y="1695392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111285</xdr:rowOff>
    </xdr:from>
    <xdr:to>
      <xdr:col>21</xdr:col>
      <xdr:colOff>161925</xdr:colOff>
      <xdr:row>98</xdr:row>
      <xdr:rowOff>160431</xdr:rowOff>
    </xdr:to>
    <xdr:cxnSp macro="">
      <xdr:nvCxnSpPr>
        <xdr:cNvPr id="656" name="直線コネクタ 655"/>
        <xdr:cNvCxnSpPr/>
      </xdr:nvCxnSpPr>
      <xdr:spPr>
        <a:xfrm>
          <a:off x="13703300" y="16913385"/>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111285</xdr:rowOff>
    </xdr:from>
    <xdr:to>
      <xdr:col>19</xdr:col>
      <xdr:colOff>644525</xdr:colOff>
      <xdr:row>98</xdr:row>
      <xdr:rowOff>130156</xdr:rowOff>
    </xdr:to>
    <xdr:cxnSp macro="">
      <xdr:nvCxnSpPr>
        <xdr:cNvPr id="659" name="直線コネクタ 658"/>
        <xdr:cNvCxnSpPr/>
      </xdr:nvCxnSpPr>
      <xdr:spPr>
        <a:xfrm flipV="1">
          <a:off x="12814300" y="16913385"/>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128440</xdr:rowOff>
    </xdr:from>
    <xdr:to>
      <xdr:col>23</xdr:col>
      <xdr:colOff>568325</xdr:colOff>
      <xdr:row>99</xdr:row>
      <xdr:rowOff>58590</xdr:rowOff>
    </xdr:to>
    <xdr:sp macro="" textlink="">
      <xdr:nvSpPr>
        <xdr:cNvPr id="669" name="円/楕円 668"/>
        <xdr:cNvSpPr/>
      </xdr:nvSpPr>
      <xdr:spPr>
        <a:xfrm>
          <a:off x="16268700" y="169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101020</xdr:rowOff>
    </xdr:from>
    <xdr:to>
      <xdr:col>22</xdr:col>
      <xdr:colOff>415925</xdr:colOff>
      <xdr:row>99</xdr:row>
      <xdr:rowOff>31170</xdr:rowOff>
    </xdr:to>
    <xdr:sp macro="" textlink="">
      <xdr:nvSpPr>
        <xdr:cNvPr id="671" name="円/楕円 670"/>
        <xdr:cNvSpPr/>
      </xdr:nvSpPr>
      <xdr:spPr>
        <a:xfrm>
          <a:off x="15430500" y="169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22297</xdr:rowOff>
    </xdr:from>
    <xdr:ext cx="534377" cy="259045"/>
    <xdr:sp macro="" textlink="">
      <xdr:nvSpPr>
        <xdr:cNvPr id="672" name="テキスト ボックス 671"/>
        <xdr:cNvSpPr txBox="1"/>
      </xdr:nvSpPr>
      <xdr:spPr>
        <a:xfrm>
          <a:off x="15214111" y="169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109631</xdr:rowOff>
    </xdr:from>
    <xdr:to>
      <xdr:col>21</xdr:col>
      <xdr:colOff>212725</xdr:colOff>
      <xdr:row>99</xdr:row>
      <xdr:rowOff>39781</xdr:rowOff>
    </xdr:to>
    <xdr:sp macro="" textlink="">
      <xdr:nvSpPr>
        <xdr:cNvPr id="673" name="円/楕円 672"/>
        <xdr:cNvSpPr/>
      </xdr:nvSpPr>
      <xdr:spPr>
        <a:xfrm>
          <a:off x="14541500" y="169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30908</xdr:rowOff>
    </xdr:from>
    <xdr:ext cx="534377" cy="259045"/>
    <xdr:sp macro="" textlink="">
      <xdr:nvSpPr>
        <xdr:cNvPr id="674" name="テキスト ボックス 673"/>
        <xdr:cNvSpPr txBox="1"/>
      </xdr:nvSpPr>
      <xdr:spPr>
        <a:xfrm>
          <a:off x="14325111" y="17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60485</xdr:rowOff>
    </xdr:from>
    <xdr:to>
      <xdr:col>20</xdr:col>
      <xdr:colOff>9525</xdr:colOff>
      <xdr:row>98</xdr:row>
      <xdr:rowOff>162085</xdr:rowOff>
    </xdr:to>
    <xdr:sp macro="" textlink="">
      <xdr:nvSpPr>
        <xdr:cNvPr id="675" name="円/楕円 674"/>
        <xdr:cNvSpPr/>
      </xdr:nvSpPr>
      <xdr:spPr>
        <a:xfrm>
          <a:off x="13652500" y="168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7162</xdr:rowOff>
    </xdr:from>
    <xdr:ext cx="534377" cy="259045"/>
    <xdr:sp macro="" textlink="">
      <xdr:nvSpPr>
        <xdr:cNvPr id="676" name="テキスト ボックス 675"/>
        <xdr:cNvSpPr txBox="1"/>
      </xdr:nvSpPr>
      <xdr:spPr>
        <a:xfrm>
          <a:off x="13436111" y="166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79356</xdr:rowOff>
    </xdr:from>
    <xdr:to>
      <xdr:col>18</xdr:col>
      <xdr:colOff>492125</xdr:colOff>
      <xdr:row>99</xdr:row>
      <xdr:rowOff>9506</xdr:rowOff>
    </xdr:to>
    <xdr:sp macro="" textlink="">
      <xdr:nvSpPr>
        <xdr:cNvPr id="677" name="円/楕円 676"/>
        <xdr:cNvSpPr/>
      </xdr:nvSpPr>
      <xdr:spPr>
        <a:xfrm>
          <a:off x="12763500" y="168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26033</xdr:rowOff>
    </xdr:from>
    <xdr:ext cx="534377" cy="259045"/>
    <xdr:sp macro="" textlink="">
      <xdr:nvSpPr>
        <xdr:cNvPr id="678" name="テキスト ボックス 677"/>
        <xdr:cNvSpPr txBox="1"/>
      </xdr:nvSpPr>
      <xdr:spPr>
        <a:xfrm>
          <a:off x="12547111" y="166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25286</xdr:rowOff>
    </xdr:from>
    <xdr:to>
      <xdr:col>32</xdr:col>
      <xdr:colOff>187325</xdr:colOff>
      <xdr:row>38</xdr:row>
      <xdr:rowOff>25286</xdr:rowOff>
    </xdr:to>
    <xdr:cxnSp macro="">
      <xdr:nvCxnSpPr>
        <xdr:cNvPr id="703" name="直線コネクタ 702"/>
        <xdr:cNvCxnSpPr/>
      </xdr:nvCxnSpPr>
      <xdr:spPr>
        <a:xfrm>
          <a:off x="21323300" y="6540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5569</xdr:rowOff>
    </xdr:from>
    <xdr:to>
      <xdr:col>31</xdr:col>
      <xdr:colOff>34925</xdr:colOff>
      <xdr:row>38</xdr:row>
      <xdr:rowOff>25286</xdr:rowOff>
    </xdr:to>
    <xdr:cxnSp macro="">
      <xdr:nvCxnSpPr>
        <xdr:cNvPr id="706" name="直線コネクタ 705"/>
        <xdr:cNvCxnSpPr/>
      </xdr:nvCxnSpPr>
      <xdr:spPr>
        <a:xfrm>
          <a:off x="20434300" y="6520669"/>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5569</xdr:rowOff>
    </xdr:from>
    <xdr:to>
      <xdr:col>29</xdr:col>
      <xdr:colOff>517525</xdr:colOff>
      <xdr:row>38</xdr:row>
      <xdr:rowOff>23343</xdr:rowOff>
    </xdr:to>
    <xdr:cxnSp macro="">
      <xdr:nvCxnSpPr>
        <xdr:cNvPr id="709" name="直線コネクタ 708"/>
        <xdr:cNvCxnSpPr/>
      </xdr:nvCxnSpPr>
      <xdr:spPr>
        <a:xfrm flipV="1">
          <a:off x="19545300" y="6520669"/>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23343</xdr:rowOff>
    </xdr:from>
    <xdr:to>
      <xdr:col>28</xdr:col>
      <xdr:colOff>314325</xdr:colOff>
      <xdr:row>38</xdr:row>
      <xdr:rowOff>25286</xdr:rowOff>
    </xdr:to>
    <xdr:cxnSp macro="">
      <xdr:nvCxnSpPr>
        <xdr:cNvPr id="712" name="直線コネクタ 711"/>
        <xdr:cNvCxnSpPr/>
      </xdr:nvCxnSpPr>
      <xdr:spPr>
        <a:xfrm flipV="1">
          <a:off x="18656300" y="653844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145936</xdr:rowOff>
    </xdr:from>
    <xdr:to>
      <xdr:col>32</xdr:col>
      <xdr:colOff>238125</xdr:colOff>
      <xdr:row>38</xdr:row>
      <xdr:rowOff>76085</xdr:rowOff>
    </xdr:to>
    <xdr:sp macro="" textlink="">
      <xdr:nvSpPr>
        <xdr:cNvPr id="722" name="円/楕円 721"/>
        <xdr:cNvSpPr/>
      </xdr:nvSpPr>
      <xdr:spPr>
        <a:xfrm>
          <a:off x="22110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60863</xdr:rowOff>
    </xdr:from>
    <xdr:ext cx="249299" cy="259045"/>
    <xdr:sp macro="" textlink="">
      <xdr:nvSpPr>
        <xdr:cNvPr id="723" name="投資及び出資金該当値テキスト"/>
        <xdr:cNvSpPr txBox="1"/>
      </xdr:nvSpPr>
      <xdr:spPr>
        <a:xfrm>
          <a:off x="22212300" y="6404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145936</xdr:rowOff>
    </xdr:from>
    <xdr:to>
      <xdr:col>31</xdr:col>
      <xdr:colOff>85725</xdr:colOff>
      <xdr:row>38</xdr:row>
      <xdr:rowOff>76085</xdr:rowOff>
    </xdr:to>
    <xdr:sp macro="" textlink="">
      <xdr:nvSpPr>
        <xdr:cNvPr id="724" name="円/楕円 723"/>
        <xdr:cNvSpPr/>
      </xdr:nvSpPr>
      <xdr:spPr>
        <a:xfrm>
          <a:off x="21272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67213</xdr:rowOff>
    </xdr:from>
    <xdr:ext cx="249299" cy="259045"/>
    <xdr:sp macro="" textlink="">
      <xdr:nvSpPr>
        <xdr:cNvPr id="725" name="テキスト ボックス 724"/>
        <xdr:cNvSpPr txBox="1"/>
      </xdr:nvSpPr>
      <xdr:spPr>
        <a:xfrm>
          <a:off x="21198649"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126219</xdr:rowOff>
    </xdr:from>
    <xdr:to>
      <xdr:col>29</xdr:col>
      <xdr:colOff>568325</xdr:colOff>
      <xdr:row>38</xdr:row>
      <xdr:rowOff>56369</xdr:rowOff>
    </xdr:to>
    <xdr:sp macro="" textlink="">
      <xdr:nvSpPr>
        <xdr:cNvPr id="726" name="円/楕円 725"/>
        <xdr:cNvSpPr/>
      </xdr:nvSpPr>
      <xdr:spPr>
        <a:xfrm>
          <a:off x="20383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47496</xdr:rowOff>
    </xdr:from>
    <xdr:ext cx="378565" cy="259045"/>
    <xdr:sp macro="" textlink="">
      <xdr:nvSpPr>
        <xdr:cNvPr id="727" name="テキスト ボックス 726"/>
        <xdr:cNvSpPr txBox="1"/>
      </xdr:nvSpPr>
      <xdr:spPr>
        <a:xfrm>
          <a:off x="20245017" y="6562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143993</xdr:rowOff>
    </xdr:from>
    <xdr:to>
      <xdr:col>28</xdr:col>
      <xdr:colOff>365125</xdr:colOff>
      <xdr:row>38</xdr:row>
      <xdr:rowOff>74143</xdr:rowOff>
    </xdr:to>
    <xdr:sp macro="" textlink="">
      <xdr:nvSpPr>
        <xdr:cNvPr id="728" name="円/楕円 727"/>
        <xdr:cNvSpPr/>
      </xdr:nvSpPr>
      <xdr:spPr>
        <a:xfrm>
          <a:off x="19494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65270</xdr:rowOff>
    </xdr:from>
    <xdr:ext cx="313932" cy="259045"/>
    <xdr:sp macro="" textlink="">
      <xdr:nvSpPr>
        <xdr:cNvPr id="729" name="テキスト ボックス 728"/>
        <xdr:cNvSpPr txBox="1"/>
      </xdr:nvSpPr>
      <xdr:spPr>
        <a:xfrm>
          <a:off x="19388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145936</xdr:rowOff>
    </xdr:from>
    <xdr:to>
      <xdr:col>27</xdr:col>
      <xdr:colOff>161925</xdr:colOff>
      <xdr:row>38</xdr:row>
      <xdr:rowOff>76085</xdr:rowOff>
    </xdr:to>
    <xdr:sp macro="" textlink="">
      <xdr:nvSpPr>
        <xdr:cNvPr id="730" name="円/楕円 729"/>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67213</xdr:rowOff>
    </xdr:from>
    <xdr:ext cx="249299" cy="259045"/>
    <xdr:sp macro="" textlink="">
      <xdr:nvSpPr>
        <xdr:cNvPr id="731" name="テキスト ボックス 730"/>
        <xdr:cNvSpPr txBox="1"/>
      </xdr:nvSpPr>
      <xdr:spPr>
        <a:xfrm>
          <a:off x="18531649"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38964</xdr:rowOff>
    </xdr:from>
    <xdr:to>
      <xdr:col>32</xdr:col>
      <xdr:colOff>187325</xdr:colOff>
      <xdr:row>53</xdr:row>
      <xdr:rowOff>118249</xdr:rowOff>
    </xdr:to>
    <xdr:cxnSp macro="">
      <xdr:nvCxnSpPr>
        <xdr:cNvPr id="760" name="直線コネクタ 759"/>
        <xdr:cNvCxnSpPr/>
      </xdr:nvCxnSpPr>
      <xdr:spPr>
        <a:xfrm>
          <a:off x="21323300" y="9125814"/>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143739</xdr:rowOff>
    </xdr:from>
    <xdr:to>
      <xdr:col>31</xdr:col>
      <xdr:colOff>34925</xdr:colOff>
      <xdr:row>53</xdr:row>
      <xdr:rowOff>38964</xdr:rowOff>
    </xdr:to>
    <xdr:cxnSp macro="">
      <xdr:nvCxnSpPr>
        <xdr:cNvPr id="763" name="直線コネクタ 762"/>
        <xdr:cNvCxnSpPr/>
      </xdr:nvCxnSpPr>
      <xdr:spPr>
        <a:xfrm>
          <a:off x="20434300" y="90591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143739</xdr:rowOff>
    </xdr:from>
    <xdr:to>
      <xdr:col>29</xdr:col>
      <xdr:colOff>517525</xdr:colOff>
      <xdr:row>53</xdr:row>
      <xdr:rowOff>4788</xdr:rowOff>
    </xdr:to>
    <xdr:cxnSp macro="">
      <xdr:nvCxnSpPr>
        <xdr:cNvPr id="766" name="直線コネクタ 765"/>
        <xdr:cNvCxnSpPr/>
      </xdr:nvCxnSpPr>
      <xdr:spPr>
        <a:xfrm flipV="1">
          <a:off x="19545300" y="9059139"/>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4788</xdr:rowOff>
    </xdr:from>
    <xdr:to>
      <xdr:col>28</xdr:col>
      <xdr:colOff>314325</xdr:colOff>
      <xdr:row>53</xdr:row>
      <xdr:rowOff>69786</xdr:rowOff>
    </xdr:to>
    <xdr:cxnSp macro="">
      <xdr:nvCxnSpPr>
        <xdr:cNvPr id="769" name="直線コネクタ 768"/>
        <xdr:cNvCxnSpPr/>
      </xdr:nvCxnSpPr>
      <xdr:spPr>
        <a:xfrm flipV="1">
          <a:off x="18656300" y="9091638"/>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67449</xdr:rowOff>
    </xdr:from>
    <xdr:to>
      <xdr:col>32</xdr:col>
      <xdr:colOff>238125</xdr:colOff>
      <xdr:row>53</xdr:row>
      <xdr:rowOff>169049</xdr:rowOff>
    </xdr:to>
    <xdr:sp macro="" textlink="">
      <xdr:nvSpPr>
        <xdr:cNvPr id="779" name="円/楕円 778"/>
        <xdr:cNvSpPr/>
      </xdr:nvSpPr>
      <xdr:spPr>
        <a:xfrm>
          <a:off x="22110700" y="91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90326</xdr:rowOff>
    </xdr:from>
    <xdr:ext cx="534377" cy="259045"/>
    <xdr:sp macro="" textlink="">
      <xdr:nvSpPr>
        <xdr:cNvPr id="780" name="貸付金該当値テキスト"/>
        <xdr:cNvSpPr txBox="1"/>
      </xdr:nvSpPr>
      <xdr:spPr>
        <a:xfrm>
          <a:off x="22212300" y="90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159614</xdr:rowOff>
    </xdr:from>
    <xdr:to>
      <xdr:col>31</xdr:col>
      <xdr:colOff>85725</xdr:colOff>
      <xdr:row>53</xdr:row>
      <xdr:rowOff>89764</xdr:rowOff>
    </xdr:to>
    <xdr:sp macro="" textlink="">
      <xdr:nvSpPr>
        <xdr:cNvPr id="781" name="円/楕円 780"/>
        <xdr:cNvSpPr/>
      </xdr:nvSpPr>
      <xdr:spPr>
        <a:xfrm>
          <a:off x="21272500" y="90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106291</xdr:rowOff>
    </xdr:from>
    <xdr:ext cx="534377" cy="259045"/>
    <xdr:sp macro="" textlink="">
      <xdr:nvSpPr>
        <xdr:cNvPr id="782" name="テキスト ボックス 781"/>
        <xdr:cNvSpPr txBox="1"/>
      </xdr:nvSpPr>
      <xdr:spPr>
        <a:xfrm>
          <a:off x="21056111" y="8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27,144</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92939</xdr:rowOff>
    </xdr:from>
    <xdr:to>
      <xdr:col>29</xdr:col>
      <xdr:colOff>568325</xdr:colOff>
      <xdr:row>53</xdr:row>
      <xdr:rowOff>23089</xdr:rowOff>
    </xdr:to>
    <xdr:sp macro="" textlink="">
      <xdr:nvSpPr>
        <xdr:cNvPr id="783" name="円/楕円 782"/>
        <xdr:cNvSpPr/>
      </xdr:nvSpPr>
      <xdr:spPr>
        <a:xfrm>
          <a:off x="20383500" y="90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39616</xdr:rowOff>
    </xdr:from>
    <xdr:ext cx="534377" cy="259045"/>
    <xdr:sp macro="" textlink="">
      <xdr:nvSpPr>
        <xdr:cNvPr id="784" name="テキスト ボックス 783"/>
        <xdr:cNvSpPr txBox="1"/>
      </xdr:nvSpPr>
      <xdr:spPr>
        <a:xfrm>
          <a:off x="20167111" y="87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125438</xdr:rowOff>
    </xdr:from>
    <xdr:to>
      <xdr:col>28</xdr:col>
      <xdr:colOff>365125</xdr:colOff>
      <xdr:row>53</xdr:row>
      <xdr:rowOff>55588</xdr:rowOff>
    </xdr:to>
    <xdr:sp macro="" textlink="">
      <xdr:nvSpPr>
        <xdr:cNvPr id="785" name="円/楕円 784"/>
        <xdr:cNvSpPr/>
      </xdr:nvSpPr>
      <xdr:spPr>
        <a:xfrm>
          <a:off x="19494500" y="90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72115</xdr:rowOff>
    </xdr:from>
    <xdr:ext cx="534377" cy="259045"/>
    <xdr:sp macro="" textlink="">
      <xdr:nvSpPr>
        <xdr:cNvPr id="786" name="テキスト ボックス 785"/>
        <xdr:cNvSpPr txBox="1"/>
      </xdr:nvSpPr>
      <xdr:spPr>
        <a:xfrm>
          <a:off x="19278111" y="88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18986</xdr:rowOff>
    </xdr:from>
    <xdr:to>
      <xdr:col>27</xdr:col>
      <xdr:colOff>161925</xdr:colOff>
      <xdr:row>53</xdr:row>
      <xdr:rowOff>120586</xdr:rowOff>
    </xdr:to>
    <xdr:sp macro="" textlink="">
      <xdr:nvSpPr>
        <xdr:cNvPr id="787" name="円/楕円 786"/>
        <xdr:cNvSpPr/>
      </xdr:nvSpPr>
      <xdr:spPr>
        <a:xfrm>
          <a:off x="18605500" y="91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137113</xdr:rowOff>
    </xdr:from>
    <xdr:ext cx="534377" cy="259045"/>
    <xdr:sp macro="" textlink="">
      <xdr:nvSpPr>
        <xdr:cNvPr id="788" name="テキスト ボックス 787"/>
        <xdr:cNvSpPr txBox="1"/>
      </xdr:nvSpPr>
      <xdr:spPr>
        <a:xfrm>
          <a:off x="18389111" y="8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97942</xdr:rowOff>
    </xdr:from>
    <xdr:to>
      <xdr:col>32</xdr:col>
      <xdr:colOff>187325</xdr:colOff>
      <xdr:row>74</xdr:row>
      <xdr:rowOff>16218</xdr:rowOff>
    </xdr:to>
    <xdr:cxnSp macro="">
      <xdr:nvCxnSpPr>
        <xdr:cNvPr id="818" name="直線コネクタ 817"/>
        <xdr:cNvCxnSpPr/>
      </xdr:nvCxnSpPr>
      <xdr:spPr>
        <a:xfrm flipV="1">
          <a:off x="21323300" y="12613792"/>
          <a:ext cx="8382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16218</xdr:rowOff>
    </xdr:from>
    <xdr:to>
      <xdr:col>31</xdr:col>
      <xdr:colOff>34925</xdr:colOff>
      <xdr:row>74</xdr:row>
      <xdr:rowOff>48660</xdr:rowOff>
    </xdr:to>
    <xdr:cxnSp macro="">
      <xdr:nvCxnSpPr>
        <xdr:cNvPr id="821" name="直線コネクタ 820"/>
        <xdr:cNvCxnSpPr/>
      </xdr:nvCxnSpPr>
      <xdr:spPr>
        <a:xfrm flipV="1">
          <a:off x="20434300" y="12703518"/>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48660</xdr:rowOff>
    </xdr:from>
    <xdr:to>
      <xdr:col>29</xdr:col>
      <xdr:colOff>517525</xdr:colOff>
      <xdr:row>74</xdr:row>
      <xdr:rowOff>76397</xdr:rowOff>
    </xdr:to>
    <xdr:cxnSp macro="">
      <xdr:nvCxnSpPr>
        <xdr:cNvPr id="824" name="直線コネクタ 823"/>
        <xdr:cNvCxnSpPr/>
      </xdr:nvCxnSpPr>
      <xdr:spPr>
        <a:xfrm flipV="1">
          <a:off x="19545300" y="12735960"/>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76397</xdr:rowOff>
    </xdr:from>
    <xdr:to>
      <xdr:col>28</xdr:col>
      <xdr:colOff>314325</xdr:colOff>
      <xdr:row>74</xdr:row>
      <xdr:rowOff>78645</xdr:rowOff>
    </xdr:to>
    <xdr:cxnSp macro="">
      <xdr:nvCxnSpPr>
        <xdr:cNvPr id="827" name="直線コネクタ 826"/>
        <xdr:cNvCxnSpPr/>
      </xdr:nvCxnSpPr>
      <xdr:spPr>
        <a:xfrm flipV="1">
          <a:off x="18656300" y="1276369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47142</xdr:rowOff>
    </xdr:from>
    <xdr:to>
      <xdr:col>32</xdr:col>
      <xdr:colOff>238125</xdr:colOff>
      <xdr:row>73</xdr:row>
      <xdr:rowOff>148742</xdr:rowOff>
    </xdr:to>
    <xdr:sp macro="" textlink="">
      <xdr:nvSpPr>
        <xdr:cNvPr id="837" name="円/楕円 836"/>
        <xdr:cNvSpPr/>
      </xdr:nvSpPr>
      <xdr:spPr>
        <a:xfrm>
          <a:off x="221107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70019</xdr:rowOff>
    </xdr:from>
    <xdr:ext cx="534377" cy="259045"/>
    <xdr:sp macro="" textlink="">
      <xdr:nvSpPr>
        <xdr:cNvPr id="838" name="繰出金該当値テキスト"/>
        <xdr:cNvSpPr txBox="1"/>
      </xdr:nvSpPr>
      <xdr:spPr>
        <a:xfrm>
          <a:off x="22212300" y="12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71,192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136868</xdr:rowOff>
    </xdr:from>
    <xdr:to>
      <xdr:col>31</xdr:col>
      <xdr:colOff>85725</xdr:colOff>
      <xdr:row>74</xdr:row>
      <xdr:rowOff>67018</xdr:rowOff>
    </xdr:to>
    <xdr:sp macro="" textlink="">
      <xdr:nvSpPr>
        <xdr:cNvPr id="839" name="円/楕円 838"/>
        <xdr:cNvSpPr/>
      </xdr:nvSpPr>
      <xdr:spPr>
        <a:xfrm>
          <a:off x="21272500" y="126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83545</xdr:rowOff>
    </xdr:from>
    <xdr:ext cx="534377" cy="259045"/>
    <xdr:sp macro="" textlink="">
      <xdr:nvSpPr>
        <xdr:cNvPr id="840" name="テキスト ボックス 839"/>
        <xdr:cNvSpPr txBox="1"/>
      </xdr:nvSpPr>
      <xdr:spPr>
        <a:xfrm>
          <a:off x="21056111" y="124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169310</xdr:rowOff>
    </xdr:from>
    <xdr:to>
      <xdr:col>29</xdr:col>
      <xdr:colOff>568325</xdr:colOff>
      <xdr:row>74</xdr:row>
      <xdr:rowOff>99460</xdr:rowOff>
    </xdr:to>
    <xdr:sp macro="" textlink="">
      <xdr:nvSpPr>
        <xdr:cNvPr id="841" name="円/楕円 840"/>
        <xdr:cNvSpPr/>
      </xdr:nvSpPr>
      <xdr:spPr>
        <a:xfrm>
          <a:off x="20383500" y="126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115987</xdr:rowOff>
    </xdr:from>
    <xdr:ext cx="534377" cy="259045"/>
    <xdr:sp macro="" textlink="">
      <xdr:nvSpPr>
        <xdr:cNvPr id="842" name="テキスト ボックス 841"/>
        <xdr:cNvSpPr txBox="1"/>
      </xdr:nvSpPr>
      <xdr:spPr>
        <a:xfrm>
          <a:off x="20167111" y="124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25597</xdr:rowOff>
    </xdr:from>
    <xdr:to>
      <xdr:col>28</xdr:col>
      <xdr:colOff>365125</xdr:colOff>
      <xdr:row>74</xdr:row>
      <xdr:rowOff>127197</xdr:rowOff>
    </xdr:to>
    <xdr:sp macro="" textlink="">
      <xdr:nvSpPr>
        <xdr:cNvPr id="843" name="円/楕円 842"/>
        <xdr:cNvSpPr/>
      </xdr:nvSpPr>
      <xdr:spPr>
        <a:xfrm>
          <a:off x="19494500" y="127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143724</xdr:rowOff>
    </xdr:from>
    <xdr:ext cx="534377" cy="259045"/>
    <xdr:sp macro="" textlink="">
      <xdr:nvSpPr>
        <xdr:cNvPr id="844" name="テキスト ボックス 843"/>
        <xdr:cNvSpPr txBox="1"/>
      </xdr:nvSpPr>
      <xdr:spPr>
        <a:xfrm>
          <a:off x="19278111" y="12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27845</xdr:rowOff>
    </xdr:from>
    <xdr:to>
      <xdr:col>27</xdr:col>
      <xdr:colOff>161925</xdr:colOff>
      <xdr:row>74</xdr:row>
      <xdr:rowOff>129445</xdr:rowOff>
    </xdr:to>
    <xdr:sp macro="" textlink="">
      <xdr:nvSpPr>
        <xdr:cNvPr id="845" name="円/楕円 844"/>
        <xdr:cNvSpPr/>
      </xdr:nvSpPr>
      <xdr:spPr>
        <a:xfrm>
          <a:off x="18605500" y="127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145972</xdr:rowOff>
    </xdr:from>
    <xdr:ext cx="534377" cy="259045"/>
    <xdr:sp macro="" textlink="">
      <xdr:nvSpPr>
        <xdr:cNvPr id="846" name="テキスト ボックス 845"/>
        <xdr:cNvSpPr txBox="1"/>
      </xdr:nvSpPr>
      <xdr:spPr>
        <a:xfrm>
          <a:off x="18389111" y="124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300">
              <a:effectLst/>
              <a:latin typeface="+mn-ea"/>
              <a:ea typeface="+mn-ea"/>
              <a:cs typeface="Times New Roman" panose="02020603050405020304" pitchFamily="18" charset="0"/>
            </a:rPr>
            <a:t>維持補修費は住民一人当たり</a:t>
          </a:r>
          <a:r>
            <a:rPr lang="en-US" altLang="ja-JP" sz="1300">
              <a:effectLst/>
              <a:latin typeface="+mn-ea"/>
              <a:ea typeface="+mn-ea"/>
              <a:cs typeface="Times New Roman" panose="02020603050405020304" pitchFamily="18" charset="0"/>
            </a:rPr>
            <a:t>29,260</a:t>
          </a:r>
          <a:r>
            <a:rPr lang="ja-JP" altLang="ja-JP" sz="1300">
              <a:effectLst/>
              <a:latin typeface="+mn-ea"/>
              <a:ea typeface="+mn-ea"/>
              <a:cs typeface="Times New Roman" panose="02020603050405020304" pitchFamily="18" charset="0"/>
            </a:rPr>
            <a:t>円</a:t>
          </a:r>
          <a:r>
            <a:rPr lang="ja-JP" altLang="en-US" sz="1300">
              <a:effectLst/>
              <a:latin typeface="+mn-ea"/>
              <a:ea typeface="+mn-ea"/>
              <a:cs typeface="Times New Roman" panose="02020603050405020304" pitchFamily="18" charset="0"/>
            </a:rPr>
            <a:t>と</a:t>
          </a:r>
          <a:r>
            <a:rPr lang="ja-JP" altLang="ja-JP" sz="1300">
              <a:effectLst/>
              <a:latin typeface="+mn-ea"/>
              <a:ea typeface="+mn-ea"/>
              <a:cs typeface="Times New Roman" panose="02020603050405020304" pitchFamily="18" charset="0"/>
            </a:rPr>
            <a:t>、類似団体内では最も高い水準となっている。これは、当市が</a:t>
          </a:r>
          <a:r>
            <a:rPr lang="ja-JP" altLang="en-US" sz="1300">
              <a:effectLst/>
              <a:latin typeface="+mn-ea"/>
              <a:ea typeface="+mn-ea"/>
              <a:cs typeface="Times New Roman" panose="02020603050405020304" pitchFamily="18" charset="0"/>
            </a:rPr>
            <a:t>特別</a:t>
          </a:r>
          <a:r>
            <a:rPr lang="ja-JP" altLang="ja-JP" sz="1300">
              <a:effectLst/>
              <a:latin typeface="+mn-ea"/>
              <a:ea typeface="+mn-ea"/>
              <a:cs typeface="Times New Roman" panose="02020603050405020304" pitchFamily="18" charset="0"/>
            </a:rPr>
            <a:t>豪雪地帯であるために除排雪経費（維持補修費）が類似団体に比して非常に高いことによるものである。平成</a:t>
          </a:r>
          <a:r>
            <a:rPr lang="en-US" altLang="ja-JP" sz="1300">
              <a:effectLst/>
              <a:latin typeface="+mn-ea"/>
              <a:ea typeface="+mn-ea"/>
              <a:cs typeface="Times New Roman" panose="02020603050405020304" pitchFamily="18" charset="0"/>
            </a:rPr>
            <a:t>26</a:t>
          </a:r>
          <a:r>
            <a:rPr lang="ja-JP" altLang="ja-JP" sz="1300">
              <a:effectLst/>
              <a:latin typeface="+mn-ea"/>
              <a:ea typeface="+mn-ea"/>
              <a:cs typeface="Times New Roman" panose="02020603050405020304" pitchFamily="18" charset="0"/>
            </a:rPr>
            <a:t>年度は近年まれにみる豪雪年であったことからもそれが顕著となっており、降雪量による影響が大きい指標であると言える。</a:t>
          </a:r>
          <a:endParaRPr lang="en-US" altLang="ja-JP" sz="1300">
            <a:effectLst/>
            <a:latin typeface="+mn-ea"/>
            <a:ea typeface="+mn-ea"/>
            <a:cs typeface="Times New Roman" panose="02020603050405020304" pitchFamily="18" charset="0"/>
          </a:endParaRPr>
        </a:p>
        <a:p>
          <a:r>
            <a:rPr kumimoji="1" lang="ja-JP" altLang="en-US" sz="13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300">
              <a:solidFill>
                <a:schemeClr val="dk1"/>
              </a:solidFill>
              <a:effectLst/>
              <a:latin typeface="+mn-lt"/>
              <a:ea typeface="+mn-ea"/>
              <a:cs typeface="+mn-cs"/>
            </a:rPr>
            <a:t>また、財政の健全化を図るため平成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年度には十日町市土地開発公社を解散・清算したことで、類似団体と比較して高い水準であった貸付金の大幅なコスト抑制が見込まれている。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6198</xdr:rowOff>
    </xdr:from>
    <xdr:to>
      <xdr:col>6</xdr:col>
      <xdr:colOff>511175</xdr:colOff>
      <xdr:row>36</xdr:row>
      <xdr:rowOff>107696</xdr:rowOff>
    </xdr:to>
    <xdr:cxnSp macro="">
      <xdr:nvCxnSpPr>
        <xdr:cNvPr id="59" name="直線コネクタ 58"/>
        <xdr:cNvCxnSpPr/>
      </xdr:nvCxnSpPr>
      <xdr:spPr>
        <a:xfrm flipV="1">
          <a:off x="3797300" y="6178398"/>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79807</xdr:rowOff>
    </xdr:from>
    <xdr:to>
      <xdr:col>5</xdr:col>
      <xdr:colOff>358775</xdr:colOff>
      <xdr:row>36</xdr:row>
      <xdr:rowOff>107696</xdr:rowOff>
    </xdr:to>
    <xdr:cxnSp macro="">
      <xdr:nvCxnSpPr>
        <xdr:cNvPr id="62" name="直線コネクタ 61"/>
        <xdr:cNvCxnSpPr/>
      </xdr:nvCxnSpPr>
      <xdr:spPr>
        <a:xfrm>
          <a:off x="2908300" y="625200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72492</xdr:rowOff>
    </xdr:from>
    <xdr:to>
      <xdr:col>4</xdr:col>
      <xdr:colOff>155575</xdr:colOff>
      <xdr:row>36</xdr:row>
      <xdr:rowOff>79807</xdr:rowOff>
    </xdr:to>
    <xdr:cxnSp macro="">
      <xdr:nvCxnSpPr>
        <xdr:cNvPr id="65" name="直線コネクタ 64"/>
        <xdr:cNvCxnSpPr/>
      </xdr:nvCxnSpPr>
      <xdr:spPr>
        <a:xfrm>
          <a:off x="2019300" y="607324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6655</xdr:rowOff>
    </xdr:from>
    <xdr:to>
      <xdr:col>2</xdr:col>
      <xdr:colOff>638175</xdr:colOff>
      <xdr:row>35</xdr:row>
      <xdr:rowOff>72492</xdr:rowOff>
    </xdr:to>
    <xdr:cxnSp macro="">
      <xdr:nvCxnSpPr>
        <xdr:cNvPr id="68" name="直線コネクタ 67"/>
        <xdr:cNvCxnSpPr/>
      </xdr:nvCxnSpPr>
      <xdr:spPr>
        <a:xfrm>
          <a:off x="1130300" y="5835955"/>
          <a:ext cx="8890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126848</xdr:rowOff>
    </xdr:from>
    <xdr:to>
      <xdr:col>6</xdr:col>
      <xdr:colOff>561975</xdr:colOff>
      <xdr:row>36</xdr:row>
      <xdr:rowOff>56998</xdr:rowOff>
    </xdr:to>
    <xdr:sp macro="" textlink="">
      <xdr:nvSpPr>
        <xdr:cNvPr id="78" name="円/楕円 77"/>
        <xdr:cNvSpPr/>
      </xdr:nvSpPr>
      <xdr:spPr>
        <a:xfrm>
          <a:off x="45847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149725</xdr:rowOff>
    </xdr:from>
    <xdr:ext cx="469744" cy="259045"/>
    <xdr:sp macro="" textlink="">
      <xdr:nvSpPr>
        <xdr:cNvPr id="79" name="議会費該当値テキスト"/>
        <xdr:cNvSpPr txBox="1"/>
      </xdr:nvSpPr>
      <xdr:spPr>
        <a:xfrm>
          <a:off x="4686300" y="5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56896</xdr:rowOff>
    </xdr:from>
    <xdr:to>
      <xdr:col>5</xdr:col>
      <xdr:colOff>409575</xdr:colOff>
      <xdr:row>36</xdr:row>
      <xdr:rowOff>158496</xdr:rowOff>
    </xdr:to>
    <xdr:sp macro="" textlink="">
      <xdr:nvSpPr>
        <xdr:cNvPr id="80" name="円/楕円 79"/>
        <xdr:cNvSpPr/>
      </xdr:nvSpPr>
      <xdr:spPr>
        <a:xfrm>
          <a:off x="3746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3573</xdr:rowOff>
    </xdr:from>
    <xdr:ext cx="469744" cy="259045"/>
    <xdr:sp macro="" textlink="">
      <xdr:nvSpPr>
        <xdr:cNvPr id="81" name="テキスト ボックス 80"/>
        <xdr:cNvSpPr txBox="1"/>
      </xdr:nvSpPr>
      <xdr:spPr>
        <a:xfrm>
          <a:off x="3562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29007</xdr:rowOff>
    </xdr:from>
    <xdr:to>
      <xdr:col>4</xdr:col>
      <xdr:colOff>206375</xdr:colOff>
      <xdr:row>36</xdr:row>
      <xdr:rowOff>130607</xdr:rowOff>
    </xdr:to>
    <xdr:sp macro="" textlink="">
      <xdr:nvSpPr>
        <xdr:cNvPr id="82" name="円/楕円 81"/>
        <xdr:cNvSpPr/>
      </xdr:nvSpPr>
      <xdr:spPr>
        <a:xfrm>
          <a:off x="2857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147134</xdr:rowOff>
    </xdr:from>
    <xdr:ext cx="469744" cy="259045"/>
    <xdr:sp macro="" textlink="">
      <xdr:nvSpPr>
        <xdr:cNvPr id="83" name="テキスト ボックス 82"/>
        <xdr:cNvSpPr txBox="1"/>
      </xdr:nvSpPr>
      <xdr:spPr>
        <a:xfrm>
          <a:off x="2673427" y="5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21692</xdr:rowOff>
    </xdr:from>
    <xdr:to>
      <xdr:col>3</xdr:col>
      <xdr:colOff>3175</xdr:colOff>
      <xdr:row>35</xdr:row>
      <xdr:rowOff>123292</xdr:rowOff>
    </xdr:to>
    <xdr:sp macro="" textlink="">
      <xdr:nvSpPr>
        <xdr:cNvPr id="84" name="円/楕円 83"/>
        <xdr:cNvSpPr/>
      </xdr:nvSpPr>
      <xdr:spPr>
        <a:xfrm>
          <a:off x="1968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139819</xdr:rowOff>
    </xdr:from>
    <xdr:ext cx="469744" cy="259045"/>
    <xdr:sp macro="" textlink="">
      <xdr:nvSpPr>
        <xdr:cNvPr id="85" name="テキスト ボックス 84"/>
        <xdr:cNvSpPr txBox="1"/>
      </xdr:nvSpPr>
      <xdr:spPr>
        <a:xfrm>
          <a:off x="1784427" y="57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127305</xdr:rowOff>
    </xdr:from>
    <xdr:to>
      <xdr:col>1</xdr:col>
      <xdr:colOff>485775</xdr:colOff>
      <xdr:row>34</xdr:row>
      <xdr:rowOff>57455</xdr:rowOff>
    </xdr:to>
    <xdr:sp macro="" textlink="">
      <xdr:nvSpPr>
        <xdr:cNvPr id="86" name="円/楕円 85"/>
        <xdr:cNvSpPr/>
      </xdr:nvSpPr>
      <xdr:spPr>
        <a:xfrm>
          <a:off x="1079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73982</xdr:rowOff>
    </xdr:from>
    <xdr:ext cx="469744" cy="259045"/>
    <xdr:sp macro="" textlink="">
      <xdr:nvSpPr>
        <xdr:cNvPr id="87" name="テキスト ボックス 86"/>
        <xdr:cNvSpPr txBox="1"/>
      </xdr:nvSpPr>
      <xdr:spPr>
        <a:xfrm>
          <a:off x="895427"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8879</xdr:rowOff>
    </xdr:from>
    <xdr:to>
      <xdr:col>6</xdr:col>
      <xdr:colOff>511175</xdr:colOff>
      <xdr:row>58</xdr:row>
      <xdr:rowOff>11309</xdr:rowOff>
    </xdr:to>
    <xdr:cxnSp macro="">
      <xdr:nvCxnSpPr>
        <xdr:cNvPr id="118" name="直線コネクタ 117"/>
        <xdr:cNvCxnSpPr/>
      </xdr:nvCxnSpPr>
      <xdr:spPr>
        <a:xfrm>
          <a:off x="3797300" y="9952979"/>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163706</xdr:rowOff>
    </xdr:from>
    <xdr:to>
      <xdr:col>5</xdr:col>
      <xdr:colOff>358775</xdr:colOff>
      <xdr:row>58</xdr:row>
      <xdr:rowOff>8879</xdr:rowOff>
    </xdr:to>
    <xdr:cxnSp macro="">
      <xdr:nvCxnSpPr>
        <xdr:cNvPr id="121" name="直線コネクタ 120"/>
        <xdr:cNvCxnSpPr/>
      </xdr:nvCxnSpPr>
      <xdr:spPr>
        <a:xfrm>
          <a:off x="2908300" y="993635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158171</xdr:rowOff>
    </xdr:from>
    <xdr:to>
      <xdr:col>4</xdr:col>
      <xdr:colOff>155575</xdr:colOff>
      <xdr:row>57</xdr:row>
      <xdr:rowOff>163706</xdr:rowOff>
    </xdr:to>
    <xdr:cxnSp macro="">
      <xdr:nvCxnSpPr>
        <xdr:cNvPr id="124" name="直線コネクタ 123"/>
        <xdr:cNvCxnSpPr/>
      </xdr:nvCxnSpPr>
      <xdr:spPr>
        <a:xfrm>
          <a:off x="2019300" y="9930821"/>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158171</xdr:rowOff>
    </xdr:from>
    <xdr:to>
      <xdr:col>2</xdr:col>
      <xdr:colOff>638175</xdr:colOff>
      <xdr:row>57</xdr:row>
      <xdr:rowOff>169627</xdr:rowOff>
    </xdr:to>
    <xdr:cxnSp macro="">
      <xdr:nvCxnSpPr>
        <xdr:cNvPr id="127" name="直線コネクタ 126"/>
        <xdr:cNvCxnSpPr/>
      </xdr:nvCxnSpPr>
      <xdr:spPr>
        <a:xfrm flipV="1">
          <a:off x="1130300" y="9930821"/>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131959</xdr:rowOff>
    </xdr:from>
    <xdr:to>
      <xdr:col>6</xdr:col>
      <xdr:colOff>561975</xdr:colOff>
      <xdr:row>58</xdr:row>
      <xdr:rowOff>62109</xdr:rowOff>
    </xdr:to>
    <xdr:sp macro="" textlink="">
      <xdr:nvSpPr>
        <xdr:cNvPr id="137" name="円/楕円 136"/>
        <xdr:cNvSpPr/>
      </xdr:nvSpPr>
      <xdr:spPr>
        <a:xfrm>
          <a:off x="4584700" y="99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154836</xdr:rowOff>
    </xdr:from>
    <xdr:ext cx="534377" cy="259045"/>
    <xdr:sp macro="" textlink="">
      <xdr:nvSpPr>
        <xdr:cNvPr id="138" name="総務費該当値テキスト"/>
        <xdr:cNvSpPr txBox="1"/>
      </xdr:nvSpPr>
      <xdr:spPr>
        <a:xfrm>
          <a:off x="4686300" y="975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129529</xdr:rowOff>
    </xdr:from>
    <xdr:to>
      <xdr:col>5</xdr:col>
      <xdr:colOff>409575</xdr:colOff>
      <xdr:row>58</xdr:row>
      <xdr:rowOff>59679</xdr:rowOff>
    </xdr:to>
    <xdr:sp macro="" textlink="">
      <xdr:nvSpPr>
        <xdr:cNvPr id="139" name="円/楕円 138"/>
        <xdr:cNvSpPr/>
      </xdr:nvSpPr>
      <xdr:spPr>
        <a:xfrm>
          <a:off x="3746500" y="99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76206</xdr:rowOff>
    </xdr:from>
    <xdr:ext cx="534377" cy="259045"/>
    <xdr:sp macro="" textlink="">
      <xdr:nvSpPr>
        <xdr:cNvPr id="140" name="テキスト ボックス 139"/>
        <xdr:cNvSpPr txBox="1"/>
      </xdr:nvSpPr>
      <xdr:spPr>
        <a:xfrm>
          <a:off x="3530111" y="96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112906</xdr:rowOff>
    </xdr:from>
    <xdr:to>
      <xdr:col>4</xdr:col>
      <xdr:colOff>206375</xdr:colOff>
      <xdr:row>58</xdr:row>
      <xdr:rowOff>43056</xdr:rowOff>
    </xdr:to>
    <xdr:sp macro="" textlink="">
      <xdr:nvSpPr>
        <xdr:cNvPr id="141" name="円/楕円 140"/>
        <xdr:cNvSpPr/>
      </xdr:nvSpPr>
      <xdr:spPr>
        <a:xfrm>
          <a:off x="2857500" y="9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59583</xdr:rowOff>
    </xdr:from>
    <xdr:ext cx="534377" cy="259045"/>
    <xdr:sp macro="" textlink="">
      <xdr:nvSpPr>
        <xdr:cNvPr id="142" name="テキスト ボックス 141"/>
        <xdr:cNvSpPr txBox="1"/>
      </xdr:nvSpPr>
      <xdr:spPr>
        <a:xfrm>
          <a:off x="2641111" y="9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107371</xdr:rowOff>
    </xdr:from>
    <xdr:to>
      <xdr:col>3</xdr:col>
      <xdr:colOff>3175</xdr:colOff>
      <xdr:row>58</xdr:row>
      <xdr:rowOff>37521</xdr:rowOff>
    </xdr:to>
    <xdr:sp macro="" textlink="">
      <xdr:nvSpPr>
        <xdr:cNvPr id="143" name="円/楕円 142"/>
        <xdr:cNvSpPr/>
      </xdr:nvSpPr>
      <xdr:spPr>
        <a:xfrm>
          <a:off x="1968500" y="98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54048</xdr:rowOff>
    </xdr:from>
    <xdr:ext cx="534377" cy="259045"/>
    <xdr:sp macro="" textlink="">
      <xdr:nvSpPr>
        <xdr:cNvPr id="144" name="テキスト ボックス 143"/>
        <xdr:cNvSpPr txBox="1"/>
      </xdr:nvSpPr>
      <xdr:spPr>
        <a:xfrm>
          <a:off x="1752111" y="96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118827</xdr:rowOff>
    </xdr:from>
    <xdr:to>
      <xdr:col>1</xdr:col>
      <xdr:colOff>485775</xdr:colOff>
      <xdr:row>58</xdr:row>
      <xdr:rowOff>48977</xdr:rowOff>
    </xdr:to>
    <xdr:sp macro="" textlink="">
      <xdr:nvSpPr>
        <xdr:cNvPr id="145" name="円/楕円 144"/>
        <xdr:cNvSpPr/>
      </xdr:nvSpPr>
      <xdr:spPr>
        <a:xfrm>
          <a:off x="1079500" y="98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65504</xdr:rowOff>
    </xdr:from>
    <xdr:ext cx="534377" cy="259045"/>
    <xdr:sp macro="" textlink="">
      <xdr:nvSpPr>
        <xdr:cNvPr id="146" name="テキスト ボックス 145"/>
        <xdr:cNvSpPr txBox="1"/>
      </xdr:nvSpPr>
      <xdr:spPr>
        <a:xfrm>
          <a:off x="863111" y="96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109894</xdr:rowOff>
    </xdr:from>
    <xdr:to>
      <xdr:col>6</xdr:col>
      <xdr:colOff>511175</xdr:colOff>
      <xdr:row>78</xdr:row>
      <xdr:rowOff>114074</xdr:rowOff>
    </xdr:to>
    <xdr:cxnSp macro="">
      <xdr:nvCxnSpPr>
        <xdr:cNvPr id="177" name="直線コネクタ 176"/>
        <xdr:cNvCxnSpPr/>
      </xdr:nvCxnSpPr>
      <xdr:spPr>
        <a:xfrm flipV="1">
          <a:off x="3797300" y="13482994"/>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114074</xdr:rowOff>
    </xdr:from>
    <xdr:to>
      <xdr:col>5</xdr:col>
      <xdr:colOff>358775</xdr:colOff>
      <xdr:row>78</xdr:row>
      <xdr:rowOff>115827</xdr:rowOff>
    </xdr:to>
    <xdr:cxnSp macro="">
      <xdr:nvCxnSpPr>
        <xdr:cNvPr id="180" name="直線コネクタ 179"/>
        <xdr:cNvCxnSpPr/>
      </xdr:nvCxnSpPr>
      <xdr:spPr>
        <a:xfrm flipV="1">
          <a:off x="2908300" y="1348717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115827</xdr:rowOff>
    </xdr:from>
    <xdr:to>
      <xdr:col>4</xdr:col>
      <xdr:colOff>155575</xdr:colOff>
      <xdr:row>78</xdr:row>
      <xdr:rowOff>123820</xdr:rowOff>
    </xdr:to>
    <xdr:cxnSp macro="">
      <xdr:nvCxnSpPr>
        <xdr:cNvPr id="183" name="直線コネクタ 182"/>
        <xdr:cNvCxnSpPr/>
      </xdr:nvCxnSpPr>
      <xdr:spPr>
        <a:xfrm flipV="1">
          <a:off x="2019300" y="13488927"/>
          <a:ext cx="8890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118590</xdr:rowOff>
    </xdr:from>
    <xdr:to>
      <xdr:col>2</xdr:col>
      <xdr:colOff>638175</xdr:colOff>
      <xdr:row>78</xdr:row>
      <xdr:rowOff>123820</xdr:rowOff>
    </xdr:to>
    <xdr:cxnSp macro="">
      <xdr:nvCxnSpPr>
        <xdr:cNvPr id="186" name="直線コネクタ 185"/>
        <xdr:cNvCxnSpPr/>
      </xdr:nvCxnSpPr>
      <xdr:spPr>
        <a:xfrm>
          <a:off x="1130300" y="13491690"/>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59094</xdr:rowOff>
    </xdr:from>
    <xdr:to>
      <xdr:col>6</xdr:col>
      <xdr:colOff>561975</xdr:colOff>
      <xdr:row>78</xdr:row>
      <xdr:rowOff>160694</xdr:rowOff>
    </xdr:to>
    <xdr:sp macro="" textlink="">
      <xdr:nvSpPr>
        <xdr:cNvPr id="196" name="円/楕円 195"/>
        <xdr:cNvSpPr/>
      </xdr:nvSpPr>
      <xdr:spPr>
        <a:xfrm>
          <a:off x="4584700" y="134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63274</xdr:rowOff>
    </xdr:from>
    <xdr:to>
      <xdr:col>5</xdr:col>
      <xdr:colOff>409575</xdr:colOff>
      <xdr:row>78</xdr:row>
      <xdr:rowOff>164874</xdr:rowOff>
    </xdr:to>
    <xdr:sp macro="" textlink="">
      <xdr:nvSpPr>
        <xdr:cNvPr id="198" name="円/楕円 197"/>
        <xdr:cNvSpPr/>
      </xdr:nvSpPr>
      <xdr:spPr>
        <a:xfrm>
          <a:off x="3746500" y="134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156001</xdr:rowOff>
    </xdr:from>
    <xdr:ext cx="599010" cy="259045"/>
    <xdr:sp macro="" textlink="">
      <xdr:nvSpPr>
        <xdr:cNvPr id="199" name="テキスト ボックス 198"/>
        <xdr:cNvSpPr txBox="1"/>
      </xdr:nvSpPr>
      <xdr:spPr>
        <a:xfrm>
          <a:off x="3497794" y="1352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65027</xdr:rowOff>
    </xdr:from>
    <xdr:to>
      <xdr:col>4</xdr:col>
      <xdr:colOff>206375</xdr:colOff>
      <xdr:row>78</xdr:row>
      <xdr:rowOff>166627</xdr:rowOff>
    </xdr:to>
    <xdr:sp macro="" textlink="">
      <xdr:nvSpPr>
        <xdr:cNvPr id="200" name="円/楕円 199"/>
        <xdr:cNvSpPr/>
      </xdr:nvSpPr>
      <xdr:spPr>
        <a:xfrm>
          <a:off x="2857500" y="134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11704</xdr:rowOff>
    </xdr:from>
    <xdr:ext cx="599010" cy="259045"/>
    <xdr:sp macro="" textlink="">
      <xdr:nvSpPr>
        <xdr:cNvPr id="201" name="テキスト ボックス 200"/>
        <xdr:cNvSpPr txBox="1"/>
      </xdr:nvSpPr>
      <xdr:spPr>
        <a:xfrm>
          <a:off x="2608794" y="132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73020</xdr:rowOff>
    </xdr:from>
    <xdr:to>
      <xdr:col>3</xdr:col>
      <xdr:colOff>3175</xdr:colOff>
      <xdr:row>79</xdr:row>
      <xdr:rowOff>3170</xdr:rowOff>
    </xdr:to>
    <xdr:sp macro="" textlink="">
      <xdr:nvSpPr>
        <xdr:cNvPr id="202" name="円/楕円 201"/>
        <xdr:cNvSpPr/>
      </xdr:nvSpPr>
      <xdr:spPr>
        <a:xfrm>
          <a:off x="1968500" y="134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19697</xdr:rowOff>
    </xdr:from>
    <xdr:ext cx="599010" cy="259045"/>
    <xdr:sp macro="" textlink="">
      <xdr:nvSpPr>
        <xdr:cNvPr id="203" name="テキスト ボックス 202"/>
        <xdr:cNvSpPr txBox="1"/>
      </xdr:nvSpPr>
      <xdr:spPr>
        <a:xfrm>
          <a:off x="1719794" y="1322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67790</xdr:rowOff>
    </xdr:from>
    <xdr:to>
      <xdr:col>1</xdr:col>
      <xdr:colOff>485775</xdr:colOff>
      <xdr:row>78</xdr:row>
      <xdr:rowOff>169390</xdr:rowOff>
    </xdr:to>
    <xdr:sp macro="" textlink="">
      <xdr:nvSpPr>
        <xdr:cNvPr id="204" name="円/楕円 203"/>
        <xdr:cNvSpPr/>
      </xdr:nvSpPr>
      <xdr:spPr>
        <a:xfrm>
          <a:off x="1079500" y="134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14467</xdr:rowOff>
    </xdr:from>
    <xdr:ext cx="599010" cy="259045"/>
    <xdr:sp macro="" textlink="">
      <xdr:nvSpPr>
        <xdr:cNvPr id="205" name="テキスト ボックス 204"/>
        <xdr:cNvSpPr txBox="1"/>
      </xdr:nvSpPr>
      <xdr:spPr>
        <a:xfrm>
          <a:off x="830794" y="1321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82823</xdr:rowOff>
    </xdr:from>
    <xdr:to>
      <xdr:col>6</xdr:col>
      <xdr:colOff>511175</xdr:colOff>
      <xdr:row>96</xdr:row>
      <xdr:rowOff>126757</xdr:rowOff>
    </xdr:to>
    <xdr:cxnSp macro="">
      <xdr:nvCxnSpPr>
        <xdr:cNvPr id="236" name="直線コネクタ 235"/>
        <xdr:cNvCxnSpPr/>
      </xdr:nvCxnSpPr>
      <xdr:spPr>
        <a:xfrm>
          <a:off x="3797300" y="16542023"/>
          <a:ext cx="838200" cy="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46464</xdr:rowOff>
    </xdr:from>
    <xdr:to>
      <xdr:col>5</xdr:col>
      <xdr:colOff>358775</xdr:colOff>
      <xdr:row>96</xdr:row>
      <xdr:rowOff>82823</xdr:rowOff>
    </xdr:to>
    <xdr:cxnSp macro="">
      <xdr:nvCxnSpPr>
        <xdr:cNvPr id="239" name="直線コネクタ 238"/>
        <xdr:cNvCxnSpPr/>
      </xdr:nvCxnSpPr>
      <xdr:spPr>
        <a:xfrm>
          <a:off x="2908300" y="16505664"/>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46464</xdr:rowOff>
    </xdr:from>
    <xdr:to>
      <xdr:col>4</xdr:col>
      <xdr:colOff>155575</xdr:colOff>
      <xdr:row>96</xdr:row>
      <xdr:rowOff>82561</xdr:rowOff>
    </xdr:to>
    <xdr:cxnSp macro="">
      <xdr:nvCxnSpPr>
        <xdr:cNvPr id="242" name="直線コネクタ 241"/>
        <xdr:cNvCxnSpPr/>
      </xdr:nvCxnSpPr>
      <xdr:spPr>
        <a:xfrm flipV="1">
          <a:off x="2019300" y="16505664"/>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82561</xdr:rowOff>
    </xdr:from>
    <xdr:to>
      <xdr:col>2</xdr:col>
      <xdr:colOff>638175</xdr:colOff>
      <xdr:row>97</xdr:row>
      <xdr:rowOff>11390</xdr:rowOff>
    </xdr:to>
    <xdr:cxnSp macro="">
      <xdr:nvCxnSpPr>
        <xdr:cNvPr id="245" name="直線コネクタ 244"/>
        <xdr:cNvCxnSpPr/>
      </xdr:nvCxnSpPr>
      <xdr:spPr>
        <a:xfrm flipV="1">
          <a:off x="1130300" y="16541761"/>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75957</xdr:rowOff>
    </xdr:from>
    <xdr:to>
      <xdr:col>6</xdr:col>
      <xdr:colOff>561975</xdr:colOff>
      <xdr:row>97</xdr:row>
      <xdr:rowOff>6107</xdr:rowOff>
    </xdr:to>
    <xdr:sp macro="" textlink="">
      <xdr:nvSpPr>
        <xdr:cNvPr id="255" name="円/楕円 254"/>
        <xdr:cNvSpPr/>
      </xdr:nvSpPr>
      <xdr:spPr>
        <a:xfrm>
          <a:off x="4584700" y="165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98834</xdr:rowOff>
    </xdr:from>
    <xdr:ext cx="534377" cy="259045"/>
    <xdr:sp macro="" textlink="">
      <xdr:nvSpPr>
        <xdr:cNvPr id="256" name="衛生費該当値テキスト"/>
        <xdr:cNvSpPr txBox="1"/>
      </xdr:nvSpPr>
      <xdr:spPr>
        <a:xfrm>
          <a:off x="4686300" y="163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32023</xdr:rowOff>
    </xdr:from>
    <xdr:to>
      <xdr:col>5</xdr:col>
      <xdr:colOff>409575</xdr:colOff>
      <xdr:row>96</xdr:row>
      <xdr:rowOff>133623</xdr:rowOff>
    </xdr:to>
    <xdr:sp macro="" textlink="">
      <xdr:nvSpPr>
        <xdr:cNvPr id="257" name="円/楕円 256"/>
        <xdr:cNvSpPr/>
      </xdr:nvSpPr>
      <xdr:spPr>
        <a:xfrm>
          <a:off x="3746500" y="16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150150</xdr:rowOff>
    </xdr:from>
    <xdr:ext cx="534377" cy="259045"/>
    <xdr:sp macro="" textlink="">
      <xdr:nvSpPr>
        <xdr:cNvPr id="258" name="テキスト ボックス 257"/>
        <xdr:cNvSpPr txBox="1"/>
      </xdr:nvSpPr>
      <xdr:spPr>
        <a:xfrm>
          <a:off x="3530111" y="162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167114</xdr:rowOff>
    </xdr:from>
    <xdr:to>
      <xdr:col>4</xdr:col>
      <xdr:colOff>206375</xdr:colOff>
      <xdr:row>96</xdr:row>
      <xdr:rowOff>97264</xdr:rowOff>
    </xdr:to>
    <xdr:sp macro="" textlink="">
      <xdr:nvSpPr>
        <xdr:cNvPr id="259" name="円/楕円 258"/>
        <xdr:cNvSpPr/>
      </xdr:nvSpPr>
      <xdr:spPr>
        <a:xfrm>
          <a:off x="2857500" y="16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113791</xdr:rowOff>
    </xdr:from>
    <xdr:ext cx="534377" cy="259045"/>
    <xdr:sp macro="" textlink="">
      <xdr:nvSpPr>
        <xdr:cNvPr id="260" name="テキスト ボックス 259"/>
        <xdr:cNvSpPr txBox="1"/>
      </xdr:nvSpPr>
      <xdr:spPr>
        <a:xfrm>
          <a:off x="2641111" y="162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31761</xdr:rowOff>
    </xdr:from>
    <xdr:to>
      <xdr:col>3</xdr:col>
      <xdr:colOff>3175</xdr:colOff>
      <xdr:row>96</xdr:row>
      <xdr:rowOff>133361</xdr:rowOff>
    </xdr:to>
    <xdr:sp macro="" textlink="">
      <xdr:nvSpPr>
        <xdr:cNvPr id="261" name="円/楕円 260"/>
        <xdr:cNvSpPr/>
      </xdr:nvSpPr>
      <xdr:spPr>
        <a:xfrm>
          <a:off x="1968500" y="164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149888</xdr:rowOff>
    </xdr:from>
    <xdr:ext cx="534377" cy="259045"/>
    <xdr:sp macro="" textlink="">
      <xdr:nvSpPr>
        <xdr:cNvPr id="262" name="テキスト ボックス 261"/>
        <xdr:cNvSpPr txBox="1"/>
      </xdr:nvSpPr>
      <xdr:spPr>
        <a:xfrm>
          <a:off x="1752111" y="162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132040</xdr:rowOff>
    </xdr:from>
    <xdr:to>
      <xdr:col>1</xdr:col>
      <xdr:colOff>485775</xdr:colOff>
      <xdr:row>97</xdr:row>
      <xdr:rowOff>62190</xdr:rowOff>
    </xdr:to>
    <xdr:sp macro="" textlink="">
      <xdr:nvSpPr>
        <xdr:cNvPr id="263" name="円/楕円 262"/>
        <xdr:cNvSpPr/>
      </xdr:nvSpPr>
      <xdr:spPr>
        <a:xfrm>
          <a:off x="1079500" y="165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78717</xdr:rowOff>
    </xdr:from>
    <xdr:ext cx="534377" cy="259045"/>
    <xdr:sp macro="" textlink="">
      <xdr:nvSpPr>
        <xdr:cNvPr id="264" name="テキスト ボックス 263"/>
        <xdr:cNvSpPr txBox="1"/>
      </xdr:nvSpPr>
      <xdr:spPr>
        <a:xfrm>
          <a:off x="863111" y="163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20701</xdr:rowOff>
    </xdr:from>
    <xdr:to>
      <xdr:col>15</xdr:col>
      <xdr:colOff>180975</xdr:colOff>
      <xdr:row>38</xdr:row>
      <xdr:rowOff>2667</xdr:rowOff>
    </xdr:to>
    <xdr:cxnSp macro="">
      <xdr:nvCxnSpPr>
        <xdr:cNvPr id="293" name="直線コネクタ 292"/>
        <xdr:cNvCxnSpPr/>
      </xdr:nvCxnSpPr>
      <xdr:spPr>
        <a:xfrm>
          <a:off x="9639300" y="6364351"/>
          <a:ext cx="838200" cy="1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20701</xdr:rowOff>
    </xdr:from>
    <xdr:to>
      <xdr:col>14</xdr:col>
      <xdr:colOff>28575</xdr:colOff>
      <xdr:row>37</xdr:row>
      <xdr:rowOff>40386</xdr:rowOff>
    </xdr:to>
    <xdr:cxnSp macro="">
      <xdr:nvCxnSpPr>
        <xdr:cNvPr id="296" name="直線コネクタ 295"/>
        <xdr:cNvCxnSpPr/>
      </xdr:nvCxnSpPr>
      <xdr:spPr>
        <a:xfrm flipV="1">
          <a:off x="8750300" y="6364351"/>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40386</xdr:rowOff>
    </xdr:from>
    <xdr:to>
      <xdr:col>12</xdr:col>
      <xdr:colOff>511175</xdr:colOff>
      <xdr:row>37</xdr:row>
      <xdr:rowOff>41148</xdr:rowOff>
    </xdr:to>
    <xdr:cxnSp macro="">
      <xdr:nvCxnSpPr>
        <xdr:cNvPr id="299" name="直線コネクタ 298"/>
        <xdr:cNvCxnSpPr/>
      </xdr:nvCxnSpPr>
      <xdr:spPr>
        <a:xfrm flipV="1">
          <a:off x="7861300" y="63840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10414</xdr:rowOff>
    </xdr:from>
    <xdr:to>
      <xdr:col>11</xdr:col>
      <xdr:colOff>307975</xdr:colOff>
      <xdr:row>37</xdr:row>
      <xdr:rowOff>41148</xdr:rowOff>
    </xdr:to>
    <xdr:cxnSp macro="">
      <xdr:nvCxnSpPr>
        <xdr:cNvPr id="302" name="直線コネクタ 301"/>
        <xdr:cNvCxnSpPr/>
      </xdr:nvCxnSpPr>
      <xdr:spPr>
        <a:xfrm>
          <a:off x="6972300" y="6011164"/>
          <a:ext cx="889000" cy="3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123317</xdr:rowOff>
    </xdr:from>
    <xdr:to>
      <xdr:col>15</xdr:col>
      <xdr:colOff>231775</xdr:colOff>
      <xdr:row>38</xdr:row>
      <xdr:rowOff>53467</xdr:rowOff>
    </xdr:to>
    <xdr:sp macro="" textlink="">
      <xdr:nvSpPr>
        <xdr:cNvPr id="312" name="円/楕円 311"/>
        <xdr:cNvSpPr/>
      </xdr:nvSpPr>
      <xdr:spPr>
        <a:xfrm>
          <a:off x="10426700" y="64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146194</xdr:rowOff>
    </xdr:from>
    <xdr:ext cx="469744" cy="259045"/>
    <xdr:sp macro="" textlink="">
      <xdr:nvSpPr>
        <xdr:cNvPr id="313" name="労働費該当値テキスト"/>
        <xdr:cNvSpPr txBox="1"/>
      </xdr:nvSpPr>
      <xdr:spPr>
        <a:xfrm>
          <a:off x="10528300"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141351</xdr:rowOff>
    </xdr:from>
    <xdr:to>
      <xdr:col>14</xdr:col>
      <xdr:colOff>79375</xdr:colOff>
      <xdr:row>37</xdr:row>
      <xdr:rowOff>71501</xdr:rowOff>
    </xdr:to>
    <xdr:sp macro="" textlink="">
      <xdr:nvSpPr>
        <xdr:cNvPr id="314" name="円/楕円 313"/>
        <xdr:cNvSpPr/>
      </xdr:nvSpPr>
      <xdr:spPr>
        <a:xfrm>
          <a:off x="9588500" y="63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88028</xdr:rowOff>
    </xdr:from>
    <xdr:ext cx="469744" cy="259045"/>
    <xdr:sp macro="" textlink="">
      <xdr:nvSpPr>
        <xdr:cNvPr id="315" name="テキスト ボックス 314"/>
        <xdr:cNvSpPr txBox="1"/>
      </xdr:nvSpPr>
      <xdr:spPr>
        <a:xfrm>
          <a:off x="9404427" y="60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161036</xdr:rowOff>
    </xdr:from>
    <xdr:to>
      <xdr:col>12</xdr:col>
      <xdr:colOff>561975</xdr:colOff>
      <xdr:row>37</xdr:row>
      <xdr:rowOff>91186</xdr:rowOff>
    </xdr:to>
    <xdr:sp macro="" textlink="">
      <xdr:nvSpPr>
        <xdr:cNvPr id="316" name="円/楕円 315"/>
        <xdr:cNvSpPr/>
      </xdr:nvSpPr>
      <xdr:spPr>
        <a:xfrm>
          <a:off x="86995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107713</xdr:rowOff>
    </xdr:from>
    <xdr:ext cx="469744" cy="259045"/>
    <xdr:sp macro="" textlink="">
      <xdr:nvSpPr>
        <xdr:cNvPr id="317" name="テキスト ボックス 316"/>
        <xdr:cNvSpPr txBox="1"/>
      </xdr:nvSpPr>
      <xdr:spPr>
        <a:xfrm>
          <a:off x="8515427"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161798</xdr:rowOff>
    </xdr:from>
    <xdr:to>
      <xdr:col>11</xdr:col>
      <xdr:colOff>358775</xdr:colOff>
      <xdr:row>37</xdr:row>
      <xdr:rowOff>91948</xdr:rowOff>
    </xdr:to>
    <xdr:sp macro="" textlink="">
      <xdr:nvSpPr>
        <xdr:cNvPr id="318" name="円/楕円 317"/>
        <xdr:cNvSpPr/>
      </xdr:nvSpPr>
      <xdr:spPr>
        <a:xfrm>
          <a:off x="7810500" y="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108475</xdr:rowOff>
    </xdr:from>
    <xdr:ext cx="469744" cy="259045"/>
    <xdr:sp macro="" textlink="">
      <xdr:nvSpPr>
        <xdr:cNvPr id="319" name="テキスト ボックス 318"/>
        <xdr:cNvSpPr txBox="1"/>
      </xdr:nvSpPr>
      <xdr:spPr>
        <a:xfrm>
          <a:off x="7626427"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131064</xdr:rowOff>
    </xdr:from>
    <xdr:to>
      <xdr:col>10</xdr:col>
      <xdr:colOff>155575</xdr:colOff>
      <xdr:row>35</xdr:row>
      <xdr:rowOff>61214</xdr:rowOff>
    </xdr:to>
    <xdr:sp macro="" textlink="">
      <xdr:nvSpPr>
        <xdr:cNvPr id="320" name="円/楕円 319"/>
        <xdr:cNvSpPr/>
      </xdr:nvSpPr>
      <xdr:spPr>
        <a:xfrm>
          <a:off x="69215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77741</xdr:rowOff>
    </xdr:from>
    <xdr:ext cx="469744" cy="259045"/>
    <xdr:sp macro="" textlink="">
      <xdr:nvSpPr>
        <xdr:cNvPr id="321" name="テキスト ボックス 320"/>
        <xdr:cNvSpPr txBox="1"/>
      </xdr:nvSpPr>
      <xdr:spPr>
        <a:xfrm>
          <a:off x="6737427" y="573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159010</xdr:rowOff>
    </xdr:from>
    <xdr:to>
      <xdr:col>15</xdr:col>
      <xdr:colOff>180975</xdr:colOff>
      <xdr:row>59</xdr:row>
      <xdr:rowOff>9659</xdr:rowOff>
    </xdr:to>
    <xdr:cxnSp macro="">
      <xdr:nvCxnSpPr>
        <xdr:cNvPr id="352" name="直線コネクタ 351"/>
        <xdr:cNvCxnSpPr/>
      </xdr:nvCxnSpPr>
      <xdr:spPr>
        <a:xfrm flipV="1">
          <a:off x="9639300" y="10103110"/>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6097</xdr:rowOff>
    </xdr:from>
    <xdr:to>
      <xdr:col>14</xdr:col>
      <xdr:colOff>28575</xdr:colOff>
      <xdr:row>59</xdr:row>
      <xdr:rowOff>9659</xdr:rowOff>
    </xdr:to>
    <xdr:cxnSp macro="">
      <xdr:nvCxnSpPr>
        <xdr:cNvPr id="355" name="直線コネクタ 354"/>
        <xdr:cNvCxnSpPr/>
      </xdr:nvCxnSpPr>
      <xdr:spPr>
        <a:xfrm>
          <a:off x="8750300" y="1012164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6097</xdr:rowOff>
    </xdr:from>
    <xdr:to>
      <xdr:col>12</xdr:col>
      <xdr:colOff>511175</xdr:colOff>
      <xdr:row>59</xdr:row>
      <xdr:rowOff>11521</xdr:rowOff>
    </xdr:to>
    <xdr:cxnSp macro="">
      <xdr:nvCxnSpPr>
        <xdr:cNvPr id="358" name="直線コネクタ 357"/>
        <xdr:cNvCxnSpPr/>
      </xdr:nvCxnSpPr>
      <xdr:spPr>
        <a:xfrm flipV="1">
          <a:off x="7861300" y="10121647"/>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11521</xdr:rowOff>
    </xdr:from>
    <xdr:to>
      <xdr:col>11</xdr:col>
      <xdr:colOff>307975</xdr:colOff>
      <xdr:row>59</xdr:row>
      <xdr:rowOff>12726</xdr:rowOff>
    </xdr:to>
    <xdr:cxnSp macro="">
      <xdr:nvCxnSpPr>
        <xdr:cNvPr id="361" name="直線コネクタ 360"/>
        <xdr:cNvCxnSpPr/>
      </xdr:nvCxnSpPr>
      <xdr:spPr>
        <a:xfrm flipV="1">
          <a:off x="6972300" y="10127071"/>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108210</xdr:rowOff>
    </xdr:from>
    <xdr:to>
      <xdr:col>15</xdr:col>
      <xdr:colOff>231775</xdr:colOff>
      <xdr:row>59</xdr:row>
      <xdr:rowOff>38360</xdr:rowOff>
    </xdr:to>
    <xdr:sp macro="" textlink="">
      <xdr:nvSpPr>
        <xdr:cNvPr id="371" name="円/楕円 370"/>
        <xdr:cNvSpPr/>
      </xdr:nvSpPr>
      <xdr:spPr>
        <a:xfrm>
          <a:off x="10426700" y="10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67587</xdr:rowOff>
    </xdr:from>
    <xdr:ext cx="534377" cy="259045"/>
    <xdr:sp macro="" textlink="">
      <xdr:nvSpPr>
        <xdr:cNvPr id="372" name="農林水産業費該当値テキスト"/>
        <xdr:cNvSpPr txBox="1"/>
      </xdr:nvSpPr>
      <xdr:spPr>
        <a:xfrm>
          <a:off x="10528300" y="98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130309</xdr:rowOff>
    </xdr:from>
    <xdr:to>
      <xdr:col>14</xdr:col>
      <xdr:colOff>79375</xdr:colOff>
      <xdr:row>59</xdr:row>
      <xdr:rowOff>60459</xdr:rowOff>
    </xdr:to>
    <xdr:sp macro="" textlink="">
      <xdr:nvSpPr>
        <xdr:cNvPr id="373" name="円/楕円 372"/>
        <xdr:cNvSpPr/>
      </xdr:nvSpPr>
      <xdr:spPr>
        <a:xfrm>
          <a:off x="9588500" y="100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76986</xdr:rowOff>
    </xdr:from>
    <xdr:ext cx="534377" cy="259045"/>
    <xdr:sp macro="" textlink="">
      <xdr:nvSpPr>
        <xdr:cNvPr id="374" name="テキスト ボックス 373"/>
        <xdr:cNvSpPr txBox="1"/>
      </xdr:nvSpPr>
      <xdr:spPr>
        <a:xfrm>
          <a:off x="9372111" y="9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126747</xdr:rowOff>
    </xdr:from>
    <xdr:to>
      <xdr:col>12</xdr:col>
      <xdr:colOff>561975</xdr:colOff>
      <xdr:row>59</xdr:row>
      <xdr:rowOff>56897</xdr:rowOff>
    </xdr:to>
    <xdr:sp macro="" textlink="">
      <xdr:nvSpPr>
        <xdr:cNvPr id="375" name="円/楕円 374"/>
        <xdr:cNvSpPr/>
      </xdr:nvSpPr>
      <xdr:spPr>
        <a:xfrm>
          <a:off x="8699500" y="100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73424</xdr:rowOff>
    </xdr:from>
    <xdr:ext cx="534377" cy="259045"/>
    <xdr:sp macro="" textlink="">
      <xdr:nvSpPr>
        <xdr:cNvPr id="376" name="テキスト ボックス 375"/>
        <xdr:cNvSpPr txBox="1"/>
      </xdr:nvSpPr>
      <xdr:spPr>
        <a:xfrm>
          <a:off x="8483111" y="98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132171</xdr:rowOff>
    </xdr:from>
    <xdr:to>
      <xdr:col>11</xdr:col>
      <xdr:colOff>358775</xdr:colOff>
      <xdr:row>59</xdr:row>
      <xdr:rowOff>62321</xdr:rowOff>
    </xdr:to>
    <xdr:sp macro="" textlink="">
      <xdr:nvSpPr>
        <xdr:cNvPr id="377" name="円/楕円 376"/>
        <xdr:cNvSpPr/>
      </xdr:nvSpPr>
      <xdr:spPr>
        <a:xfrm>
          <a:off x="7810500" y="1007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78848</xdr:rowOff>
    </xdr:from>
    <xdr:ext cx="534377" cy="259045"/>
    <xdr:sp macro="" textlink="">
      <xdr:nvSpPr>
        <xdr:cNvPr id="378" name="テキスト ボックス 377"/>
        <xdr:cNvSpPr txBox="1"/>
      </xdr:nvSpPr>
      <xdr:spPr>
        <a:xfrm>
          <a:off x="7594111" y="985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133376</xdr:rowOff>
    </xdr:from>
    <xdr:to>
      <xdr:col>10</xdr:col>
      <xdr:colOff>155575</xdr:colOff>
      <xdr:row>59</xdr:row>
      <xdr:rowOff>63526</xdr:rowOff>
    </xdr:to>
    <xdr:sp macro="" textlink="">
      <xdr:nvSpPr>
        <xdr:cNvPr id="379" name="円/楕円 378"/>
        <xdr:cNvSpPr/>
      </xdr:nvSpPr>
      <xdr:spPr>
        <a:xfrm>
          <a:off x="6921500" y="100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80053</xdr:rowOff>
    </xdr:from>
    <xdr:ext cx="534377" cy="259045"/>
    <xdr:sp macro="" textlink="">
      <xdr:nvSpPr>
        <xdr:cNvPr id="380" name="テキスト ボックス 379"/>
        <xdr:cNvSpPr txBox="1"/>
      </xdr:nvSpPr>
      <xdr:spPr>
        <a:xfrm>
          <a:off x="6705111" y="98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114227</xdr:rowOff>
    </xdr:from>
    <xdr:to>
      <xdr:col>15</xdr:col>
      <xdr:colOff>180975</xdr:colOff>
      <xdr:row>70</xdr:row>
      <xdr:rowOff>34871</xdr:rowOff>
    </xdr:to>
    <xdr:cxnSp macro="">
      <xdr:nvCxnSpPr>
        <xdr:cNvPr id="411" name="直線コネクタ 410"/>
        <xdr:cNvCxnSpPr/>
      </xdr:nvCxnSpPr>
      <xdr:spPr>
        <a:xfrm flipV="1">
          <a:off x="9639300" y="11944277"/>
          <a:ext cx="838200" cy="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34871</xdr:rowOff>
    </xdr:from>
    <xdr:to>
      <xdr:col>14</xdr:col>
      <xdr:colOff>28575</xdr:colOff>
      <xdr:row>71</xdr:row>
      <xdr:rowOff>84248</xdr:rowOff>
    </xdr:to>
    <xdr:cxnSp macro="">
      <xdr:nvCxnSpPr>
        <xdr:cNvPr id="414" name="直線コネクタ 413"/>
        <xdr:cNvCxnSpPr/>
      </xdr:nvCxnSpPr>
      <xdr:spPr>
        <a:xfrm flipV="1">
          <a:off x="8750300" y="12036371"/>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69</xdr:row>
      <xdr:rowOff>130033</xdr:rowOff>
    </xdr:from>
    <xdr:to>
      <xdr:col>12</xdr:col>
      <xdr:colOff>511175</xdr:colOff>
      <xdr:row>71</xdr:row>
      <xdr:rowOff>84248</xdr:rowOff>
    </xdr:to>
    <xdr:cxnSp macro="">
      <xdr:nvCxnSpPr>
        <xdr:cNvPr id="417" name="直線コネクタ 416"/>
        <xdr:cNvCxnSpPr/>
      </xdr:nvCxnSpPr>
      <xdr:spPr>
        <a:xfrm>
          <a:off x="7861300" y="11960083"/>
          <a:ext cx="889000" cy="29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69</xdr:row>
      <xdr:rowOff>130033</xdr:rowOff>
    </xdr:from>
    <xdr:to>
      <xdr:col>11</xdr:col>
      <xdr:colOff>307975</xdr:colOff>
      <xdr:row>70</xdr:row>
      <xdr:rowOff>66222</xdr:rowOff>
    </xdr:to>
    <xdr:cxnSp macro="">
      <xdr:nvCxnSpPr>
        <xdr:cNvPr id="420" name="直線コネクタ 419"/>
        <xdr:cNvCxnSpPr/>
      </xdr:nvCxnSpPr>
      <xdr:spPr>
        <a:xfrm flipV="1">
          <a:off x="6972300" y="11960083"/>
          <a:ext cx="889000" cy="1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63427</xdr:rowOff>
    </xdr:from>
    <xdr:to>
      <xdr:col>15</xdr:col>
      <xdr:colOff>231775</xdr:colOff>
      <xdr:row>69</xdr:row>
      <xdr:rowOff>165027</xdr:rowOff>
    </xdr:to>
    <xdr:sp macro="" textlink="">
      <xdr:nvSpPr>
        <xdr:cNvPr id="430" name="円/楕円 429"/>
        <xdr:cNvSpPr/>
      </xdr:nvSpPr>
      <xdr:spPr>
        <a:xfrm>
          <a:off x="10426700" y="118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16454</xdr:rowOff>
    </xdr:from>
    <xdr:ext cx="534377" cy="259045"/>
    <xdr:sp macro="" textlink="">
      <xdr:nvSpPr>
        <xdr:cNvPr id="431" name="商工費該当値テキスト"/>
        <xdr:cNvSpPr txBox="1"/>
      </xdr:nvSpPr>
      <xdr:spPr>
        <a:xfrm>
          <a:off x="10528300" y="118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52,030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155521</xdr:rowOff>
    </xdr:from>
    <xdr:to>
      <xdr:col>14</xdr:col>
      <xdr:colOff>79375</xdr:colOff>
      <xdr:row>70</xdr:row>
      <xdr:rowOff>85671</xdr:rowOff>
    </xdr:to>
    <xdr:sp macro="" textlink="">
      <xdr:nvSpPr>
        <xdr:cNvPr id="432" name="円/楕円 431"/>
        <xdr:cNvSpPr/>
      </xdr:nvSpPr>
      <xdr:spPr>
        <a:xfrm>
          <a:off x="9588500" y="119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102198</xdr:rowOff>
    </xdr:from>
    <xdr:ext cx="534377" cy="259045"/>
    <xdr:sp macro="" textlink="">
      <xdr:nvSpPr>
        <xdr:cNvPr id="433" name="テキスト ボックス 432"/>
        <xdr:cNvSpPr txBox="1"/>
      </xdr:nvSpPr>
      <xdr:spPr>
        <a:xfrm>
          <a:off x="9372111" y="117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33448</xdr:rowOff>
    </xdr:from>
    <xdr:to>
      <xdr:col>12</xdr:col>
      <xdr:colOff>561975</xdr:colOff>
      <xdr:row>71</xdr:row>
      <xdr:rowOff>135048</xdr:rowOff>
    </xdr:to>
    <xdr:sp macro="" textlink="">
      <xdr:nvSpPr>
        <xdr:cNvPr id="434" name="円/楕円 433"/>
        <xdr:cNvSpPr/>
      </xdr:nvSpPr>
      <xdr:spPr>
        <a:xfrm>
          <a:off x="8699500" y="122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151575</xdr:rowOff>
    </xdr:from>
    <xdr:ext cx="534377" cy="259045"/>
    <xdr:sp macro="" textlink="">
      <xdr:nvSpPr>
        <xdr:cNvPr id="435" name="テキスト ボックス 434"/>
        <xdr:cNvSpPr txBox="1"/>
      </xdr:nvSpPr>
      <xdr:spPr>
        <a:xfrm>
          <a:off x="8483111" y="119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42,448</a:t>
          </a:r>
          <a:endParaRPr kumimoji="1" lang="ja-JP" altLang="en-US" sz="1000" b="1">
            <a:solidFill>
              <a:srgbClr val="FF0000"/>
            </a:solidFill>
            <a:latin typeface="ＭＳ Ｐゴシック"/>
          </a:endParaRPr>
        </a:p>
      </xdr:txBody>
    </xdr:sp>
    <xdr:clientData/>
  </xdr:oneCellAnchor>
  <xdr:twoCellAnchor>
    <xdr:from>
      <xdr:col>11</xdr:col>
      <xdr:colOff>257175</xdr:colOff>
      <xdr:row>69</xdr:row>
      <xdr:rowOff>79233</xdr:rowOff>
    </xdr:from>
    <xdr:to>
      <xdr:col>11</xdr:col>
      <xdr:colOff>358775</xdr:colOff>
      <xdr:row>70</xdr:row>
      <xdr:rowOff>9383</xdr:rowOff>
    </xdr:to>
    <xdr:sp macro="" textlink="">
      <xdr:nvSpPr>
        <xdr:cNvPr id="436" name="円/楕円 435"/>
        <xdr:cNvSpPr/>
      </xdr:nvSpPr>
      <xdr:spPr>
        <a:xfrm>
          <a:off x="7810500" y="119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68</xdr:row>
      <xdr:rowOff>25910</xdr:rowOff>
    </xdr:from>
    <xdr:ext cx="534377" cy="259045"/>
    <xdr:sp macro="" textlink="">
      <xdr:nvSpPr>
        <xdr:cNvPr id="437" name="テキスト ボックス 436"/>
        <xdr:cNvSpPr txBox="1"/>
      </xdr:nvSpPr>
      <xdr:spPr>
        <a:xfrm>
          <a:off x="7594111" y="116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51,546</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15422</xdr:rowOff>
    </xdr:from>
    <xdr:to>
      <xdr:col>10</xdr:col>
      <xdr:colOff>155575</xdr:colOff>
      <xdr:row>70</xdr:row>
      <xdr:rowOff>117022</xdr:rowOff>
    </xdr:to>
    <xdr:sp macro="" textlink="">
      <xdr:nvSpPr>
        <xdr:cNvPr id="438" name="円/楕円 437"/>
        <xdr:cNvSpPr/>
      </xdr:nvSpPr>
      <xdr:spPr>
        <a:xfrm>
          <a:off x="6921500" y="12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133549</xdr:rowOff>
    </xdr:from>
    <xdr:ext cx="534377" cy="259045"/>
    <xdr:sp macro="" textlink="">
      <xdr:nvSpPr>
        <xdr:cNvPr id="439" name="テキスト ボックス 438"/>
        <xdr:cNvSpPr txBox="1"/>
      </xdr:nvSpPr>
      <xdr:spPr>
        <a:xfrm>
          <a:off x="6705111" y="117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136686</xdr:rowOff>
    </xdr:from>
    <xdr:to>
      <xdr:col>15</xdr:col>
      <xdr:colOff>180975</xdr:colOff>
      <xdr:row>97</xdr:row>
      <xdr:rowOff>145752</xdr:rowOff>
    </xdr:to>
    <xdr:cxnSp macro="">
      <xdr:nvCxnSpPr>
        <xdr:cNvPr id="468" name="直線コネクタ 467"/>
        <xdr:cNvCxnSpPr/>
      </xdr:nvCxnSpPr>
      <xdr:spPr>
        <a:xfrm flipV="1">
          <a:off x="9639300" y="16767336"/>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145752</xdr:rowOff>
    </xdr:from>
    <xdr:to>
      <xdr:col>14</xdr:col>
      <xdr:colOff>28575</xdr:colOff>
      <xdr:row>98</xdr:row>
      <xdr:rowOff>9561</xdr:rowOff>
    </xdr:to>
    <xdr:cxnSp macro="">
      <xdr:nvCxnSpPr>
        <xdr:cNvPr id="471" name="直線コネクタ 470"/>
        <xdr:cNvCxnSpPr/>
      </xdr:nvCxnSpPr>
      <xdr:spPr>
        <a:xfrm flipV="1">
          <a:off x="8750300" y="16776402"/>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6364</xdr:rowOff>
    </xdr:from>
    <xdr:to>
      <xdr:col>12</xdr:col>
      <xdr:colOff>511175</xdr:colOff>
      <xdr:row>98</xdr:row>
      <xdr:rowOff>9561</xdr:rowOff>
    </xdr:to>
    <xdr:cxnSp macro="">
      <xdr:nvCxnSpPr>
        <xdr:cNvPr id="474" name="直線コネクタ 473"/>
        <xdr:cNvCxnSpPr/>
      </xdr:nvCxnSpPr>
      <xdr:spPr>
        <a:xfrm>
          <a:off x="7861300" y="16808464"/>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6364</xdr:rowOff>
    </xdr:from>
    <xdr:to>
      <xdr:col>11</xdr:col>
      <xdr:colOff>307975</xdr:colOff>
      <xdr:row>98</xdr:row>
      <xdr:rowOff>24217</xdr:rowOff>
    </xdr:to>
    <xdr:cxnSp macro="">
      <xdr:nvCxnSpPr>
        <xdr:cNvPr id="477" name="直線コネクタ 476"/>
        <xdr:cNvCxnSpPr/>
      </xdr:nvCxnSpPr>
      <xdr:spPr>
        <a:xfrm flipV="1">
          <a:off x="6972300" y="16808464"/>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85886</xdr:rowOff>
    </xdr:from>
    <xdr:to>
      <xdr:col>15</xdr:col>
      <xdr:colOff>231775</xdr:colOff>
      <xdr:row>98</xdr:row>
      <xdr:rowOff>16036</xdr:rowOff>
    </xdr:to>
    <xdr:sp macro="" textlink="">
      <xdr:nvSpPr>
        <xdr:cNvPr id="487" name="円/楕円 486"/>
        <xdr:cNvSpPr/>
      </xdr:nvSpPr>
      <xdr:spPr>
        <a:xfrm>
          <a:off x="10426700" y="167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108763</xdr:rowOff>
    </xdr:from>
    <xdr:ext cx="599010" cy="259045"/>
    <xdr:sp macro="" textlink="">
      <xdr:nvSpPr>
        <xdr:cNvPr id="488" name="土木費該当値テキスト"/>
        <xdr:cNvSpPr txBox="1"/>
      </xdr:nvSpPr>
      <xdr:spPr>
        <a:xfrm>
          <a:off x="10528300" y="1656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94952</xdr:rowOff>
    </xdr:from>
    <xdr:to>
      <xdr:col>14</xdr:col>
      <xdr:colOff>79375</xdr:colOff>
      <xdr:row>98</xdr:row>
      <xdr:rowOff>25102</xdr:rowOff>
    </xdr:to>
    <xdr:sp macro="" textlink="">
      <xdr:nvSpPr>
        <xdr:cNvPr id="489" name="円/楕円 488"/>
        <xdr:cNvSpPr/>
      </xdr:nvSpPr>
      <xdr:spPr>
        <a:xfrm>
          <a:off x="9588500" y="167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41629</xdr:rowOff>
    </xdr:from>
    <xdr:ext cx="599010" cy="259045"/>
    <xdr:sp macro="" textlink="">
      <xdr:nvSpPr>
        <xdr:cNvPr id="490" name="テキスト ボックス 489"/>
        <xdr:cNvSpPr txBox="1"/>
      </xdr:nvSpPr>
      <xdr:spPr>
        <a:xfrm>
          <a:off x="9339794" y="1650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130211</xdr:rowOff>
    </xdr:from>
    <xdr:to>
      <xdr:col>12</xdr:col>
      <xdr:colOff>561975</xdr:colOff>
      <xdr:row>98</xdr:row>
      <xdr:rowOff>60361</xdr:rowOff>
    </xdr:to>
    <xdr:sp macro="" textlink="">
      <xdr:nvSpPr>
        <xdr:cNvPr id="491" name="円/楕円 490"/>
        <xdr:cNvSpPr/>
      </xdr:nvSpPr>
      <xdr:spPr>
        <a:xfrm>
          <a:off x="8699500" y="167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76888</xdr:rowOff>
    </xdr:from>
    <xdr:ext cx="599010" cy="259045"/>
    <xdr:sp macro="" textlink="">
      <xdr:nvSpPr>
        <xdr:cNvPr id="492" name="テキスト ボックス 491"/>
        <xdr:cNvSpPr txBox="1"/>
      </xdr:nvSpPr>
      <xdr:spPr>
        <a:xfrm>
          <a:off x="8450794" y="1653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127014</xdr:rowOff>
    </xdr:from>
    <xdr:to>
      <xdr:col>11</xdr:col>
      <xdr:colOff>358775</xdr:colOff>
      <xdr:row>98</xdr:row>
      <xdr:rowOff>57164</xdr:rowOff>
    </xdr:to>
    <xdr:sp macro="" textlink="">
      <xdr:nvSpPr>
        <xdr:cNvPr id="493" name="円/楕円 492"/>
        <xdr:cNvSpPr/>
      </xdr:nvSpPr>
      <xdr:spPr>
        <a:xfrm>
          <a:off x="7810500" y="167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73691</xdr:rowOff>
    </xdr:from>
    <xdr:ext cx="599010" cy="259045"/>
    <xdr:sp macro="" textlink="">
      <xdr:nvSpPr>
        <xdr:cNvPr id="494" name="テキスト ボックス 493"/>
        <xdr:cNvSpPr txBox="1"/>
      </xdr:nvSpPr>
      <xdr:spPr>
        <a:xfrm>
          <a:off x="7561794" y="1653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109,993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144867</xdr:rowOff>
    </xdr:from>
    <xdr:to>
      <xdr:col>10</xdr:col>
      <xdr:colOff>155575</xdr:colOff>
      <xdr:row>98</xdr:row>
      <xdr:rowOff>75017</xdr:rowOff>
    </xdr:to>
    <xdr:sp macro="" textlink="">
      <xdr:nvSpPr>
        <xdr:cNvPr id="495" name="円/楕円 494"/>
        <xdr:cNvSpPr/>
      </xdr:nvSpPr>
      <xdr:spPr>
        <a:xfrm>
          <a:off x="6921500" y="167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91544</xdr:rowOff>
    </xdr:from>
    <xdr:ext cx="599010" cy="259045"/>
    <xdr:sp macro="" textlink="">
      <xdr:nvSpPr>
        <xdr:cNvPr id="496" name="テキスト ボックス 495"/>
        <xdr:cNvSpPr txBox="1"/>
      </xdr:nvSpPr>
      <xdr:spPr>
        <a:xfrm>
          <a:off x="6672794" y="165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80569</xdr:rowOff>
    </xdr:from>
    <xdr:to>
      <xdr:col>23</xdr:col>
      <xdr:colOff>517525</xdr:colOff>
      <xdr:row>36</xdr:row>
      <xdr:rowOff>153302</xdr:rowOff>
    </xdr:to>
    <xdr:cxnSp macro="">
      <xdr:nvCxnSpPr>
        <xdr:cNvPr id="525" name="直線コネクタ 524"/>
        <xdr:cNvCxnSpPr/>
      </xdr:nvCxnSpPr>
      <xdr:spPr>
        <a:xfrm flipV="1">
          <a:off x="15481300" y="6252769"/>
          <a:ext cx="8382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153302</xdr:rowOff>
    </xdr:from>
    <xdr:to>
      <xdr:col>22</xdr:col>
      <xdr:colOff>365125</xdr:colOff>
      <xdr:row>37</xdr:row>
      <xdr:rowOff>13627</xdr:rowOff>
    </xdr:to>
    <xdr:cxnSp macro="">
      <xdr:nvCxnSpPr>
        <xdr:cNvPr id="528" name="直線コネクタ 527"/>
        <xdr:cNvCxnSpPr/>
      </xdr:nvCxnSpPr>
      <xdr:spPr>
        <a:xfrm flipV="1">
          <a:off x="14592300" y="6325502"/>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166179</xdr:rowOff>
    </xdr:from>
    <xdr:to>
      <xdr:col>21</xdr:col>
      <xdr:colOff>161925</xdr:colOff>
      <xdr:row>37</xdr:row>
      <xdr:rowOff>13627</xdr:rowOff>
    </xdr:to>
    <xdr:cxnSp macro="">
      <xdr:nvCxnSpPr>
        <xdr:cNvPr id="531" name="直線コネクタ 530"/>
        <xdr:cNvCxnSpPr/>
      </xdr:nvCxnSpPr>
      <xdr:spPr>
        <a:xfrm>
          <a:off x="13703300" y="633837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158902</xdr:rowOff>
    </xdr:from>
    <xdr:to>
      <xdr:col>19</xdr:col>
      <xdr:colOff>644525</xdr:colOff>
      <xdr:row>36</xdr:row>
      <xdr:rowOff>166179</xdr:rowOff>
    </xdr:to>
    <xdr:cxnSp macro="">
      <xdr:nvCxnSpPr>
        <xdr:cNvPr id="534" name="直線コネクタ 533"/>
        <xdr:cNvCxnSpPr/>
      </xdr:nvCxnSpPr>
      <xdr:spPr>
        <a:xfrm>
          <a:off x="12814300" y="633110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29769</xdr:rowOff>
    </xdr:from>
    <xdr:to>
      <xdr:col>23</xdr:col>
      <xdr:colOff>568325</xdr:colOff>
      <xdr:row>36</xdr:row>
      <xdr:rowOff>131369</xdr:rowOff>
    </xdr:to>
    <xdr:sp macro="" textlink="">
      <xdr:nvSpPr>
        <xdr:cNvPr id="544" name="円/楕円 543"/>
        <xdr:cNvSpPr/>
      </xdr:nvSpPr>
      <xdr:spPr>
        <a:xfrm>
          <a:off x="16268700" y="62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52646</xdr:rowOff>
    </xdr:from>
    <xdr:ext cx="534377" cy="259045"/>
    <xdr:sp macro="" textlink="">
      <xdr:nvSpPr>
        <xdr:cNvPr id="545" name="消防費該当値テキスト"/>
        <xdr:cNvSpPr txBox="1"/>
      </xdr:nvSpPr>
      <xdr:spPr>
        <a:xfrm>
          <a:off x="16370300" y="60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102502</xdr:rowOff>
    </xdr:from>
    <xdr:to>
      <xdr:col>22</xdr:col>
      <xdr:colOff>415925</xdr:colOff>
      <xdr:row>37</xdr:row>
      <xdr:rowOff>32652</xdr:rowOff>
    </xdr:to>
    <xdr:sp macro="" textlink="">
      <xdr:nvSpPr>
        <xdr:cNvPr id="546" name="円/楕円 545"/>
        <xdr:cNvSpPr/>
      </xdr:nvSpPr>
      <xdr:spPr>
        <a:xfrm>
          <a:off x="15430500" y="62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49179</xdr:rowOff>
    </xdr:from>
    <xdr:ext cx="534377" cy="259045"/>
    <xdr:sp macro="" textlink="">
      <xdr:nvSpPr>
        <xdr:cNvPr id="547" name="テキスト ボックス 546"/>
        <xdr:cNvSpPr txBox="1"/>
      </xdr:nvSpPr>
      <xdr:spPr>
        <a:xfrm>
          <a:off x="15214111" y="60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134277</xdr:rowOff>
    </xdr:from>
    <xdr:to>
      <xdr:col>21</xdr:col>
      <xdr:colOff>212725</xdr:colOff>
      <xdr:row>37</xdr:row>
      <xdr:rowOff>64427</xdr:rowOff>
    </xdr:to>
    <xdr:sp macro="" textlink="">
      <xdr:nvSpPr>
        <xdr:cNvPr id="548" name="円/楕円 547"/>
        <xdr:cNvSpPr/>
      </xdr:nvSpPr>
      <xdr:spPr>
        <a:xfrm>
          <a:off x="14541500" y="63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80954</xdr:rowOff>
    </xdr:from>
    <xdr:ext cx="534377" cy="259045"/>
    <xdr:sp macro="" textlink="">
      <xdr:nvSpPr>
        <xdr:cNvPr id="549" name="テキスト ボックス 548"/>
        <xdr:cNvSpPr txBox="1"/>
      </xdr:nvSpPr>
      <xdr:spPr>
        <a:xfrm>
          <a:off x="14325111" y="60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115379</xdr:rowOff>
    </xdr:from>
    <xdr:to>
      <xdr:col>20</xdr:col>
      <xdr:colOff>9525</xdr:colOff>
      <xdr:row>37</xdr:row>
      <xdr:rowOff>45529</xdr:rowOff>
    </xdr:to>
    <xdr:sp macro="" textlink="">
      <xdr:nvSpPr>
        <xdr:cNvPr id="550" name="円/楕円 549"/>
        <xdr:cNvSpPr/>
      </xdr:nvSpPr>
      <xdr:spPr>
        <a:xfrm>
          <a:off x="13652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62056</xdr:rowOff>
    </xdr:from>
    <xdr:ext cx="534377" cy="259045"/>
    <xdr:sp macro="" textlink="">
      <xdr:nvSpPr>
        <xdr:cNvPr id="551" name="テキスト ボックス 550"/>
        <xdr:cNvSpPr txBox="1"/>
      </xdr:nvSpPr>
      <xdr:spPr>
        <a:xfrm>
          <a:off x="13436111" y="60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108102</xdr:rowOff>
    </xdr:from>
    <xdr:to>
      <xdr:col>18</xdr:col>
      <xdr:colOff>492125</xdr:colOff>
      <xdr:row>37</xdr:row>
      <xdr:rowOff>38252</xdr:rowOff>
    </xdr:to>
    <xdr:sp macro="" textlink="">
      <xdr:nvSpPr>
        <xdr:cNvPr id="552" name="円/楕円 551"/>
        <xdr:cNvSpPr/>
      </xdr:nvSpPr>
      <xdr:spPr>
        <a:xfrm>
          <a:off x="12763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54779</xdr:rowOff>
    </xdr:from>
    <xdr:ext cx="534377" cy="259045"/>
    <xdr:sp macro="" textlink="">
      <xdr:nvSpPr>
        <xdr:cNvPr id="553" name="テキスト ボックス 552"/>
        <xdr:cNvSpPr txBox="1"/>
      </xdr:nvSpPr>
      <xdr:spPr>
        <a:xfrm>
          <a:off x="12547111" y="60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99676</xdr:rowOff>
    </xdr:from>
    <xdr:to>
      <xdr:col>23</xdr:col>
      <xdr:colOff>517525</xdr:colOff>
      <xdr:row>54</xdr:row>
      <xdr:rowOff>24009</xdr:rowOff>
    </xdr:to>
    <xdr:cxnSp macro="">
      <xdr:nvCxnSpPr>
        <xdr:cNvPr id="583" name="直線コネクタ 582"/>
        <xdr:cNvCxnSpPr/>
      </xdr:nvCxnSpPr>
      <xdr:spPr>
        <a:xfrm>
          <a:off x="15481300" y="9186526"/>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53213</xdr:rowOff>
    </xdr:from>
    <xdr:to>
      <xdr:col>22</xdr:col>
      <xdr:colOff>365125</xdr:colOff>
      <xdr:row>53</xdr:row>
      <xdr:rowOff>99676</xdr:rowOff>
    </xdr:to>
    <xdr:cxnSp macro="">
      <xdr:nvCxnSpPr>
        <xdr:cNvPr id="586" name="直線コネクタ 585"/>
        <xdr:cNvCxnSpPr/>
      </xdr:nvCxnSpPr>
      <xdr:spPr>
        <a:xfrm>
          <a:off x="14592300" y="8968613"/>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125812</xdr:rowOff>
    </xdr:from>
    <xdr:to>
      <xdr:col>21</xdr:col>
      <xdr:colOff>161925</xdr:colOff>
      <xdr:row>52</xdr:row>
      <xdr:rowOff>53213</xdr:rowOff>
    </xdr:to>
    <xdr:cxnSp macro="">
      <xdr:nvCxnSpPr>
        <xdr:cNvPr id="589" name="直線コネクタ 588"/>
        <xdr:cNvCxnSpPr/>
      </xdr:nvCxnSpPr>
      <xdr:spPr>
        <a:xfrm>
          <a:off x="13703300" y="8869762"/>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125812</xdr:rowOff>
    </xdr:from>
    <xdr:to>
      <xdr:col>19</xdr:col>
      <xdr:colOff>644525</xdr:colOff>
      <xdr:row>53</xdr:row>
      <xdr:rowOff>115126</xdr:rowOff>
    </xdr:to>
    <xdr:cxnSp macro="">
      <xdr:nvCxnSpPr>
        <xdr:cNvPr id="592" name="直線コネクタ 591"/>
        <xdr:cNvCxnSpPr/>
      </xdr:nvCxnSpPr>
      <xdr:spPr>
        <a:xfrm flipV="1">
          <a:off x="12814300" y="8869762"/>
          <a:ext cx="889000" cy="3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144659</xdr:rowOff>
    </xdr:from>
    <xdr:to>
      <xdr:col>23</xdr:col>
      <xdr:colOff>568325</xdr:colOff>
      <xdr:row>54</xdr:row>
      <xdr:rowOff>74809</xdr:rowOff>
    </xdr:to>
    <xdr:sp macro="" textlink="">
      <xdr:nvSpPr>
        <xdr:cNvPr id="602" name="円/楕円 601"/>
        <xdr:cNvSpPr/>
      </xdr:nvSpPr>
      <xdr:spPr>
        <a:xfrm>
          <a:off x="16268700" y="92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167536</xdr:rowOff>
    </xdr:from>
    <xdr:ext cx="534377" cy="259045"/>
    <xdr:sp macro="" textlink="">
      <xdr:nvSpPr>
        <xdr:cNvPr id="603" name="教育費該当値テキスト"/>
        <xdr:cNvSpPr txBox="1"/>
      </xdr:nvSpPr>
      <xdr:spPr>
        <a:xfrm>
          <a:off x="16370300" y="90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48876</xdr:rowOff>
    </xdr:from>
    <xdr:to>
      <xdr:col>22</xdr:col>
      <xdr:colOff>415925</xdr:colOff>
      <xdr:row>53</xdr:row>
      <xdr:rowOff>150476</xdr:rowOff>
    </xdr:to>
    <xdr:sp macro="" textlink="">
      <xdr:nvSpPr>
        <xdr:cNvPr id="604" name="円/楕円 603"/>
        <xdr:cNvSpPr/>
      </xdr:nvSpPr>
      <xdr:spPr>
        <a:xfrm>
          <a:off x="15430500" y="91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167003</xdr:rowOff>
    </xdr:from>
    <xdr:ext cx="534377" cy="259045"/>
    <xdr:sp macro="" textlink="">
      <xdr:nvSpPr>
        <xdr:cNvPr id="605" name="テキスト ボックス 604"/>
        <xdr:cNvSpPr txBox="1"/>
      </xdr:nvSpPr>
      <xdr:spPr>
        <a:xfrm>
          <a:off x="15214111" y="89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2413</xdr:rowOff>
    </xdr:from>
    <xdr:to>
      <xdr:col>21</xdr:col>
      <xdr:colOff>212725</xdr:colOff>
      <xdr:row>52</xdr:row>
      <xdr:rowOff>104013</xdr:rowOff>
    </xdr:to>
    <xdr:sp macro="" textlink="">
      <xdr:nvSpPr>
        <xdr:cNvPr id="606" name="円/楕円 605"/>
        <xdr:cNvSpPr/>
      </xdr:nvSpPr>
      <xdr:spPr>
        <a:xfrm>
          <a:off x="14541500" y="89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120540</xdr:rowOff>
    </xdr:from>
    <xdr:ext cx="534377" cy="259045"/>
    <xdr:sp macro="" textlink="">
      <xdr:nvSpPr>
        <xdr:cNvPr id="607" name="テキスト ボックス 606"/>
        <xdr:cNvSpPr txBox="1"/>
      </xdr:nvSpPr>
      <xdr:spPr>
        <a:xfrm>
          <a:off x="14325111" y="86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75012</xdr:rowOff>
    </xdr:from>
    <xdr:to>
      <xdr:col>20</xdr:col>
      <xdr:colOff>9525</xdr:colOff>
      <xdr:row>52</xdr:row>
      <xdr:rowOff>5162</xdr:rowOff>
    </xdr:to>
    <xdr:sp macro="" textlink="">
      <xdr:nvSpPr>
        <xdr:cNvPr id="608" name="円/楕円 607"/>
        <xdr:cNvSpPr/>
      </xdr:nvSpPr>
      <xdr:spPr>
        <a:xfrm>
          <a:off x="13652500" y="88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21689</xdr:rowOff>
    </xdr:from>
    <xdr:ext cx="534377" cy="259045"/>
    <xdr:sp macro="" textlink="">
      <xdr:nvSpPr>
        <xdr:cNvPr id="609" name="テキスト ボックス 608"/>
        <xdr:cNvSpPr txBox="1"/>
      </xdr:nvSpPr>
      <xdr:spPr>
        <a:xfrm>
          <a:off x="13436111" y="85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87,729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64326</xdr:rowOff>
    </xdr:from>
    <xdr:to>
      <xdr:col>18</xdr:col>
      <xdr:colOff>492125</xdr:colOff>
      <xdr:row>53</xdr:row>
      <xdr:rowOff>165926</xdr:rowOff>
    </xdr:to>
    <xdr:sp macro="" textlink="">
      <xdr:nvSpPr>
        <xdr:cNvPr id="610" name="円/楕円 609"/>
        <xdr:cNvSpPr/>
      </xdr:nvSpPr>
      <xdr:spPr>
        <a:xfrm>
          <a:off x="12763500" y="91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11003</xdr:rowOff>
    </xdr:from>
    <xdr:ext cx="534377" cy="259045"/>
    <xdr:sp macro="" textlink="">
      <xdr:nvSpPr>
        <xdr:cNvPr id="611" name="テキスト ボックス 610"/>
        <xdr:cNvSpPr txBox="1"/>
      </xdr:nvSpPr>
      <xdr:spPr>
        <a:xfrm>
          <a:off x="12547111"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52676</xdr:rowOff>
    </xdr:from>
    <xdr:to>
      <xdr:col>23</xdr:col>
      <xdr:colOff>517525</xdr:colOff>
      <xdr:row>78</xdr:row>
      <xdr:rowOff>110961</xdr:rowOff>
    </xdr:to>
    <xdr:cxnSp macro="">
      <xdr:nvCxnSpPr>
        <xdr:cNvPr id="638" name="直線コネクタ 637"/>
        <xdr:cNvCxnSpPr/>
      </xdr:nvCxnSpPr>
      <xdr:spPr>
        <a:xfrm>
          <a:off x="15481300" y="13425776"/>
          <a:ext cx="838200" cy="5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47264</xdr:rowOff>
    </xdr:from>
    <xdr:to>
      <xdr:col>22</xdr:col>
      <xdr:colOff>365125</xdr:colOff>
      <xdr:row>78</xdr:row>
      <xdr:rowOff>52676</xdr:rowOff>
    </xdr:to>
    <xdr:cxnSp macro="">
      <xdr:nvCxnSpPr>
        <xdr:cNvPr id="641" name="直線コネクタ 640"/>
        <xdr:cNvCxnSpPr/>
      </xdr:nvCxnSpPr>
      <xdr:spPr>
        <a:xfrm>
          <a:off x="14592300" y="13248914"/>
          <a:ext cx="889000" cy="17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49075</xdr:rowOff>
    </xdr:from>
    <xdr:to>
      <xdr:col>21</xdr:col>
      <xdr:colOff>161925</xdr:colOff>
      <xdr:row>77</xdr:row>
      <xdr:rowOff>47264</xdr:rowOff>
    </xdr:to>
    <xdr:cxnSp macro="">
      <xdr:nvCxnSpPr>
        <xdr:cNvPr id="644" name="直線コネクタ 643"/>
        <xdr:cNvCxnSpPr/>
      </xdr:nvCxnSpPr>
      <xdr:spPr>
        <a:xfrm>
          <a:off x="13703300" y="13079275"/>
          <a:ext cx="889000" cy="1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49075</xdr:rowOff>
    </xdr:from>
    <xdr:to>
      <xdr:col>19</xdr:col>
      <xdr:colOff>644525</xdr:colOff>
      <xdr:row>76</xdr:row>
      <xdr:rowOff>53208</xdr:rowOff>
    </xdr:to>
    <xdr:cxnSp macro="">
      <xdr:nvCxnSpPr>
        <xdr:cNvPr id="647" name="直線コネクタ 646"/>
        <xdr:cNvCxnSpPr/>
      </xdr:nvCxnSpPr>
      <xdr:spPr>
        <a:xfrm flipV="1">
          <a:off x="12814300" y="13079275"/>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60161</xdr:rowOff>
    </xdr:from>
    <xdr:to>
      <xdr:col>23</xdr:col>
      <xdr:colOff>568325</xdr:colOff>
      <xdr:row>78</xdr:row>
      <xdr:rowOff>161761</xdr:rowOff>
    </xdr:to>
    <xdr:sp macro="" textlink="">
      <xdr:nvSpPr>
        <xdr:cNvPr id="657" name="円/楕円 656"/>
        <xdr:cNvSpPr/>
      </xdr:nvSpPr>
      <xdr:spPr>
        <a:xfrm>
          <a:off x="16268700" y="134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1876</xdr:rowOff>
    </xdr:from>
    <xdr:to>
      <xdr:col>22</xdr:col>
      <xdr:colOff>415925</xdr:colOff>
      <xdr:row>78</xdr:row>
      <xdr:rowOff>103476</xdr:rowOff>
    </xdr:to>
    <xdr:sp macro="" textlink="">
      <xdr:nvSpPr>
        <xdr:cNvPr id="659" name="円/楕円 658"/>
        <xdr:cNvSpPr/>
      </xdr:nvSpPr>
      <xdr:spPr>
        <a:xfrm>
          <a:off x="15430500" y="133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120003</xdr:rowOff>
    </xdr:from>
    <xdr:ext cx="469744" cy="259045"/>
    <xdr:sp macro="" textlink="">
      <xdr:nvSpPr>
        <xdr:cNvPr id="660" name="テキスト ボックス 659"/>
        <xdr:cNvSpPr txBox="1"/>
      </xdr:nvSpPr>
      <xdr:spPr>
        <a:xfrm>
          <a:off x="15246427" y="131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167914</xdr:rowOff>
    </xdr:from>
    <xdr:to>
      <xdr:col>21</xdr:col>
      <xdr:colOff>212725</xdr:colOff>
      <xdr:row>77</xdr:row>
      <xdr:rowOff>98064</xdr:rowOff>
    </xdr:to>
    <xdr:sp macro="" textlink="">
      <xdr:nvSpPr>
        <xdr:cNvPr id="661" name="円/楕円 660"/>
        <xdr:cNvSpPr/>
      </xdr:nvSpPr>
      <xdr:spPr>
        <a:xfrm>
          <a:off x="14541500" y="131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114591</xdr:rowOff>
    </xdr:from>
    <xdr:ext cx="534377" cy="259045"/>
    <xdr:sp macro="" textlink="">
      <xdr:nvSpPr>
        <xdr:cNvPr id="662" name="テキスト ボックス 661"/>
        <xdr:cNvSpPr txBox="1"/>
      </xdr:nvSpPr>
      <xdr:spPr>
        <a:xfrm>
          <a:off x="14325111" y="129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169725</xdr:rowOff>
    </xdr:from>
    <xdr:to>
      <xdr:col>20</xdr:col>
      <xdr:colOff>9525</xdr:colOff>
      <xdr:row>76</xdr:row>
      <xdr:rowOff>99875</xdr:rowOff>
    </xdr:to>
    <xdr:sp macro="" textlink="">
      <xdr:nvSpPr>
        <xdr:cNvPr id="663" name="円/楕円 662"/>
        <xdr:cNvSpPr/>
      </xdr:nvSpPr>
      <xdr:spPr>
        <a:xfrm>
          <a:off x="13652500" y="130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116401</xdr:rowOff>
    </xdr:from>
    <xdr:ext cx="534377" cy="259045"/>
    <xdr:sp macro="" textlink="">
      <xdr:nvSpPr>
        <xdr:cNvPr id="664" name="テキスト ボックス 663"/>
        <xdr:cNvSpPr txBox="1"/>
      </xdr:nvSpPr>
      <xdr:spPr>
        <a:xfrm>
          <a:off x="13436111" y="128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2408</xdr:rowOff>
    </xdr:from>
    <xdr:to>
      <xdr:col>18</xdr:col>
      <xdr:colOff>492125</xdr:colOff>
      <xdr:row>76</xdr:row>
      <xdr:rowOff>104008</xdr:rowOff>
    </xdr:to>
    <xdr:sp macro="" textlink="">
      <xdr:nvSpPr>
        <xdr:cNvPr id="665" name="円/楕円 664"/>
        <xdr:cNvSpPr/>
      </xdr:nvSpPr>
      <xdr:spPr>
        <a:xfrm>
          <a:off x="12763500" y="13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120534</xdr:rowOff>
    </xdr:from>
    <xdr:ext cx="534377" cy="259045"/>
    <xdr:sp macro="" textlink="">
      <xdr:nvSpPr>
        <xdr:cNvPr id="666" name="テキスト ボックス 665"/>
        <xdr:cNvSpPr txBox="1"/>
      </xdr:nvSpPr>
      <xdr:spPr>
        <a:xfrm>
          <a:off x="12547111" y="128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41072</xdr:rowOff>
    </xdr:from>
    <xdr:to>
      <xdr:col>23</xdr:col>
      <xdr:colOff>517525</xdr:colOff>
      <xdr:row>92</xdr:row>
      <xdr:rowOff>107632</xdr:rowOff>
    </xdr:to>
    <xdr:cxnSp macro="">
      <xdr:nvCxnSpPr>
        <xdr:cNvPr id="695" name="直線コネクタ 694"/>
        <xdr:cNvCxnSpPr/>
      </xdr:nvCxnSpPr>
      <xdr:spPr>
        <a:xfrm flipV="1">
          <a:off x="15481300" y="15814472"/>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107632</xdr:rowOff>
    </xdr:from>
    <xdr:to>
      <xdr:col>22</xdr:col>
      <xdr:colOff>365125</xdr:colOff>
      <xdr:row>93</xdr:row>
      <xdr:rowOff>44145</xdr:rowOff>
    </xdr:to>
    <xdr:cxnSp macro="">
      <xdr:nvCxnSpPr>
        <xdr:cNvPr id="698" name="直線コネクタ 697"/>
        <xdr:cNvCxnSpPr/>
      </xdr:nvCxnSpPr>
      <xdr:spPr>
        <a:xfrm flipV="1">
          <a:off x="14592300" y="15881032"/>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44145</xdr:rowOff>
    </xdr:from>
    <xdr:to>
      <xdr:col>21</xdr:col>
      <xdr:colOff>161925</xdr:colOff>
      <xdr:row>93</xdr:row>
      <xdr:rowOff>71641</xdr:rowOff>
    </xdr:to>
    <xdr:cxnSp macro="">
      <xdr:nvCxnSpPr>
        <xdr:cNvPr id="701" name="直線コネクタ 700"/>
        <xdr:cNvCxnSpPr/>
      </xdr:nvCxnSpPr>
      <xdr:spPr>
        <a:xfrm flipV="1">
          <a:off x="13703300" y="1598899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62179</xdr:rowOff>
    </xdr:from>
    <xdr:to>
      <xdr:col>19</xdr:col>
      <xdr:colOff>644525</xdr:colOff>
      <xdr:row>93</xdr:row>
      <xdr:rowOff>71641</xdr:rowOff>
    </xdr:to>
    <xdr:cxnSp macro="">
      <xdr:nvCxnSpPr>
        <xdr:cNvPr id="704" name="直線コネクタ 703"/>
        <xdr:cNvCxnSpPr/>
      </xdr:nvCxnSpPr>
      <xdr:spPr>
        <a:xfrm>
          <a:off x="12814300" y="16007029"/>
          <a:ext cx="8890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161722</xdr:rowOff>
    </xdr:from>
    <xdr:to>
      <xdr:col>23</xdr:col>
      <xdr:colOff>568325</xdr:colOff>
      <xdr:row>92</xdr:row>
      <xdr:rowOff>91872</xdr:rowOff>
    </xdr:to>
    <xdr:sp macro="" textlink="">
      <xdr:nvSpPr>
        <xdr:cNvPr id="714" name="円/楕円 713"/>
        <xdr:cNvSpPr/>
      </xdr:nvSpPr>
      <xdr:spPr>
        <a:xfrm>
          <a:off x="16268700" y="157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13149</xdr:rowOff>
    </xdr:from>
    <xdr:ext cx="534377" cy="259045"/>
    <xdr:sp macro="" textlink="">
      <xdr:nvSpPr>
        <xdr:cNvPr id="715" name="公債費該当値テキスト"/>
        <xdr:cNvSpPr txBox="1"/>
      </xdr:nvSpPr>
      <xdr:spPr>
        <a:xfrm>
          <a:off x="16370300" y="1561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94,766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56832</xdr:rowOff>
    </xdr:from>
    <xdr:to>
      <xdr:col>22</xdr:col>
      <xdr:colOff>415925</xdr:colOff>
      <xdr:row>92</xdr:row>
      <xdr:rowOff>158432</xdr:rowOff>
    </xdr:to>
    <xdr:sp macro="" textlink="">
      <xdr:nvSpPr>
        <xdr:cNvPr id="716" name="円/楕円 715"/>
        <xdr:cNvSpPr/>
      </xdr:nvSpPr>
      <xdr:spPr>
        <a:xfrm>
          <a:off x="15430500" y="15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3509</xdr:rowOff>
    </xdr:from>
    <xdr:ext cx="534377" cy="259045"/>
    <xdr:sp macro="" textlink="">
      <xdr:nvSpPr>
        <xdr:cNvPr id="717" name="テキスト ボックス 716"/>
        <xdr:cNvSpPr txBox="1"/>
      </xdr:nvSpPr>
      <xdr:spPr>
        <a:xfrm>
          <a:off x="15214111" y="15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164795</xdr:rowOff>
    </xdr:from>
    <xdr:to>
      <xdr:col>21</xdr:col>
      <xdr:colOff>212725</xdr:colOff>
      <xdr:row>93</xdr:row>
      <xdr:rowOff>94945</xdr:rowOff>
    </xdr:to>
    <xdr:sp macro="" textlink="">
      <xdr:nvSpPr>
        <xdr:cNvPr id="718" name="円/楕円 717"/>
        <xdr:cNvSpPr/>
      </xdr:nvSpPr>
      <xdr:spPr>
        <a:xfrm>
          <a:off x="14541500" y="159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111472</xdr:rowOff>
    </xdr:from>
    <xdr:ext cx="534377" cy="259045"/>
    <xdr:sp macro="" textlink="">
      <xdr:nvSpPr>
        <xdr:cNvPr id="719" name="テキスト ボックス 718"/>
        <xdr:cNvSpPr txBox="1"/>
      </xdr:nvSpPr>
      <xdr:spPr>
        <a:xfrm>
          <a:off x="14325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20841</xdr:rowOff>
    </xdr:from>
    <xdr:to>
      <xdr:col>20</xdr:col>
      <xdr:colOff>9525</xdr:colOff>
      <xdr:row>93</xdr:row>
      <xdr:rowOff>122441</xdr:rowOff>
    </xdr:to>
    <xdr:sp macro="" textlink="">
      <xdr:nvSpPr>
        <xdr:cNvPr id="720" name="円/楕円 719"/>
        <xdr:cNvSpPr/>
      </xdr:nvSpPr>
      <xdr:spPr>
        <a:xfrm>
          <a:off x="13652500" y="159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138968</xdr:rowOff>
    </xdr:from>
    <xdr:ext cx="534377" cy="259045"/>
    <xdr:sp macro="" textlink="">
      <xdr:nvSpPr>
        <xdr:cNvPr id="721" name="テキスト ボックス 720"/>
        <xdr:cNvSpPr txBox="1"/>
      </xdr:nvSpPr>
      <xdr:spPr>
        <a:xfrm>
          <a:off x="13436111" y="157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11379</xdr:rowOff>
    </xdr:from>
    <xdr:to>
      <xdr:col>18</xdr:col>
      <xdr:colOff>492125</xdr:colOff>
      <xdr:row>93</xdr:row>
      <xdr:rowOff>112979</xdr:rowOff>
    </xdr:to>
    <xdr:sp macro="" textlink="">
      <xdr:nvSpPr>
        <xdr:cNvPr id="722" name="円/楕円 721"/>
        <xdr:cNvSpPr/>
      </xdr:nvSpPr>
      <xdr:spPr>
        <a:xfrm>
          <a:off x="12763500" y="159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129506</xdr:rowOff>
    </xdr:from>
    <xdr:ext cx="534377" cy="259045"/>
    <xdr:sp macro="" textlink="">
      <xdr:nvSpPr>
        <xdr:cNvPr id="723" name="テキスト ボックス 722"/>
        <xdr:cNvSpPr txBox="1"/>
      </xdr:nvSpPr>
      <xdr:spPr>
        <a:xfrm>
          <a:off x="12547111" y="157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商工費は住民一人当たり</a:t>
          </a:r>
          <a:r>
            <a:rPr lang="en-US" altLang="ja-JP" sz="1300">
              <a:solidFill>
                <a:schemeClr val="dk1"/>
              </a:solidFill>
              <a:effectLst/>
              <a:latin typeface="+mn-lt"/>
              <a:ea typeface="+mn-ea"/>
              <a:cs typeface="+mn-cs"/>
            </a:rPr>
            <a:t>52,030</a:t>
          </a:r>
          <a:r>
            <a:rPr lang="ja-JP" altLang="ja-JP" sz="1300">
              <a:solidFill>
                <a:schemeClr val="dk1"/>
              </a:solidFill>
              <a:effectLst/>
              <a:latin typeface="+mn-lt"/>
              <a:ea typeface="+mn-ea"/>
              <a:cs typeface="+mn-cs"/>
            </a:rPr>
            <a:t>円となっており、類似団体内では最も高い水準となっている。これはまず、交流人口や観光客増加による地域経済の活性化を</a:t>
          </a:r>
          <a:r>
            <a:rPr lang="ja-JP" altLang="en-US" sz="1300">
              <a:solidFill>
                <a:schemeClr val="dk1"/>
              </a:solidFill>
              <a:effectLst/>
              <a:latin typeface="+mn-lt"/>
              <a:ea typeface="+mn-ea"/>
              <a:cs typeface="+mn-cs"/>
            </a:rPr>
            <a:t>目的と</a:t>
          </a:r>
          <a:r>
            <a:rPr lang="ja-JP" altLang="ja-JP" sz="1300">
              <a:solidFill>
                <a:schemeClr val="dk1"/>
              </a:solidFill>
              <a:effectLst/>
              <a:latin typeface="+mn-lt"/>
              <a:ea typeface="+mn-ea"/>
              <a:cs typeface="+mn-cs"/>
            </a:rPr>
            <a:t>した当地域独自の広域的な取り組みである「大地の芸術祭」の</a:t>
          </a:r>
          <a:r>
            <a:rPr lang="ja-JP" altLang="en-US" sz="1300">
              <a:solidFill>
                <a:schemeClr val="dk1"/>
              </a:solidFill>
              <a:effectLst/>
              <a:latin typeface="+mn-lt"/>
              <a:ea typeface="+mn-ea"/>
              <a:cs typeface="+mn-cs"/>
            </a:rPr>
            <a:t>影響が大きく</a:t>
          </a:r>
          <a:r>
            <a:rPr lang="ja-JP" altLang="ja-JP" sz="1300">
              <a:solidFill>
                <a:schemeClr val="dk1"/>
              </a:solidFill>
              <a:effectLst/>
              <a:latin typeface="+mn-lt"/>
              <a:ea typeface="+mn-ea"/>
              <a:cs typeface="+mn-cs"/>
            </a:rPr>
            <a:t>、さらに</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年に一度の開催年に経費が増加する傾向がある。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年度から十日町市中心市街地活性化基本計画にもとづき中心市街地活性化事業に取り組み、普通建設事業費や物件費が中期的に増加していることが要因である。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財調基金残高</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約</a:t>
          </a:r>
          <a:r>
            <a:rPr lang="ja-JP" altLang="ja-JP" sz="1100" b="0" i="0" baseline="0">
              <a:solidFill>
                <a:schemeClr val="dk1"/>
              </a:solidFill>
              <a:effectLst/>
              <a:latin typeface="+mn-lt"/>
              <a:ea typeface="+mn-ea"/>
              <a:cs typeface="+mn-cs"/>
            </a:rPr>
            <a:t>４億円の積み立てを行った。</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実質収支額</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次年度への繰越財源が減少したことにより実質収支額が増加した</a:t>
          </a:r>
          <a:r>
            <a:rPr lang="ja-JP" altLang="ja-JP" sz="1100" b="0" i="0" baseline="0">
              <a:solidFill>
                <a:schemeClr val="dk1"/>
              </a:solidFill>
              <a:effectLst/>
              <a:latin typeface="+mn-lt"/>
              <a:ea typeface="+mn-ea"/>
              <a:cs typeface="+mn-cs"/>
            </a:rPr>
            <a:t>。</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実質単年度収支</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財政調整基金の積み立てを行</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積極的な繰上償還を実施したことによりプラスとなった</a:t>
          </a:r>
          <a:r>
            <a:rPr lang="ja-JP" altLang="ja-JP" sz="1100" b="0" i="0" baseline="0">
              <a:solidFill>
                <a:schemeClr val="dk1"/>
              </a:solidFill>
              <a:effectLst/>
              <a:latin typeface="+mn-lt"/>
              <a:ea typeface="+mn-ea"/>
              <a:cs typeface="+mn-cs"/>
            </a:rPr>
            <a:t>。今後も起債の繰上償還等を積極的に行っていくことにより財政の健全化を図っていく。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これまで赤字となった会計は無い状況である。</a:t>
          </a:r>
        </a:p>
        <a:p>
          <a:r>
            <a:rPr kumimoji="1" lang="ja-JP" altLang="en-US" sz="1400">
              <a:latin typeface="ＭＳ ゴシック" pitchFamily="49" charset="-128"/>
              <a:ea typeface="ＭＳ ゴシック" pitchFamily="49" charset="-128"/>
            </a:rPr>
            <a:t>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前における景気対策や地域振興のための建設事業を進めたことにより元利償還金は高い水準で推移しているが、過疎債や合併特例債など交付税上の優良債の優先的な活用により、その償還財源への交付税算入額は年々増額している状況にあることから、連動する分母の増額と合わせると、著しく比率が悪化することは想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億円の寄附を受け基金を造成したことにより充当可能金額が大幅に増加している。平成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年度以降は地方債残高が増加傾向にあるが、基準財政需要額算入見込額も連動して増加すること、職員数の減少に伴い退職手当負担見込額も減少することなど将来負担比率の分子については減少傾向にある。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56,237
55,906
590.39
40,521,952
38,459,927
1,744,147
21,328,206
44,358,995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102_&#21313;&#26085;&#30010;&#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92.8</v>
          </cell>
          <cell r="L73">
            <v>93.5</v>
          </cell>
          <cell r="M73">
            <v>90.3</v>
          </cell>
          <cell r="N73">
            <v>92.1</v>
          </cell>
          <cell r="O73">
            <v>88.3</v>
          </cell>
        </row>
        <row r="75">
          <cell r="K75">
            <v>15.5</v>
          </cell>
          <cell r="L75">
            <v>14.6</v>
          </cell>
          <cell r="M75">
            <v>13.6</v>
          </cell>
          <cell r="N75">
            <v>13.1</v>
          </cell>
          <cell r="O75">
            <v>12.7</v>
          </cell>
        </row>
        <row r="77">
          <cell r="G77" t="str">
            <v>類似団体内平均値</v>
          </cell>
          <cell r="K77">
            <v>69.2</v>
          </cell>
          <cell r="L77">
            <v>58.2</v>
          </cell>
          <cell r="M77">
            <v>50.3</v>
          </cell>
          <cell r="N77">
            <v>45.9</v>
          </cell>
          <cell r="O77">
            <v>39</v>
          </cell>
        </row>
        <row r="79">
          <cell r="K79">
            <v>11.1</v>
          </cell>
          <cell r="L79">
            <v>10.3</v>
          </cell>
          <cell r="M79">
            <v>9.6</v>
          </cell>
          <cell r="N79">
            <v>8.8000000000000007</v>
          </cell>
          <cell r="O79">
            <v>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40521952</v>
      </c>
      <c r="BO4" s="349"/>
      <c r="BP4" s="349"/>
      <c r="BQ4" s="349"/>
      <c r="BR4" s="349"/>
      <c r="BS4" s="349"/>
      <c r="BT4" s="349"/>
      <c r="BU4" s="350"/>
      <c r="BV4" s="348">
        <v>40812435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38459927</v>
      </c>
      <c r="BO5" s="386"/>
      <c r="BP5" s="386"/>
      <c r="BQ5" s="386"/>
      <c r="BR5" s="386"/>
      <c r="BS5" s="386"/>
      <c r="BT5" s="386"/>
      <c r="BU5" s="387"/>
      <c r="BV5" s="385">
        <v>38518001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92.7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2062025</v>
      </c>
      <c r="BO6" s="386"/>
      <c r="BP6" s="386"/>
      <c r="BQ6" s="386"/>
      <c r="BR6" s="386"/>
      <c r="BS6" s="386"/>
      <c r="BT6" s="386"/>
      <c r="BU6" s="387"/>
      <c r="BV6" s="385">
        <v>2294434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98.6</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317878</v>
      </c>
      <c r="BO7" s="386"/>
      <c r="BP7" s="386"/>
      <c r="BQ7" s="386"/>
      <c r="BR7" s="386"/>
      <c r="BS7" s="386"/>
      <c r="BT7" s="386"/>
      <c r="BU7" s="387"/>
      <c r="BV7" s="385">
        <v>615861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21328206</v>
      </c>
      <c r="CU7" s="386"/>
      <c r="CV7" s="386"/>
      <c r="CW7" s="386"/>
      <c r="CX7" s="386"/>
      <c r="CY7" s="386"/>
      <c r="CZ7" s="386"/>
      <c r="DA7" s="387"/>
      <c r="DB7" s="385">
        <v>21168662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1744147</v>
      </c>
      <c r="BO8" s="386"/>
      <c r="BP8" s="386"/>
      <c r="BQ8" s="386"/>
      <c r="BR8" s="386"/>
      <c r="BS8" s="386"/>
      <c r="BT8" s="386"/>
      <c r="BU8" s="387"/>
      <c r="BV8" s="385">
        <v>1678573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54917</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65574</v>
      </c>
      <c r="BO9" s="386"/>
      <c r="BP9" s="386"/>
      <c r="BQ9" s="386"/>
      <c r="BR9" s="386"/>
      <c r="BS9" s="386"/>
      <c r="BT9" s="386"/>
      <c r="BU9" s="387"/>
      <c r="BV9" s="385">
        <v>-634134</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20</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58911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423486</v>
      </c>
      <c r="BO10" s="386"/>
      <c r="BP10" s="386"/>
      <c r="BQ10" s="386"/>
      <c r="BR10" s="386"/>
      <c r="BS10" s="386"/>
      <c r="BT10" s="386"/>
      <c r="BU10" s="387"/>
      <c r="BV10" s="385">
        <v>400940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v>430638</v>
      </c>
      <c r="BO11" s="386"/>
      <c r="BP11" s="386"/>
      <c r="BQ11" s="386"/>
      <c r="BR11" s="386"/>
      <c r="BS11" s="386"/>
      <c r="BT11" s="386"/>
      <c r="BU11" s="387"/>
      <c r="BV11" s="385">
        <v>178824</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56237</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55906</v>
      </c>
      <c r="S13" s="467"/>
      <c r="T13" s="467"/>
      <c r="U13" s="467"/>
      <c r="V13" s="468"/>
      <c r="W13" s="401" t="s">
        <v>120</v>
      </c>
      <c r="X13" s="402"/>
      <c r="Y13" s="402"/>
      <c r="Z13" s="402"/>
      <c r="AA13" s="402"/>
      <c r="AB13" s="392"/>
      <c r="AC13" s="436">
        <v>3722</v>
      </c>
      <c r="AD13" s="437"/>
      <c r="AE13" s="437"/>
      <c r="AF13" s="437"/>
      <c r="AG13" s="476"/>
      <c r="AH13" s="436">
        <v>4642</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919698</v>
      </c>
      <c r="BO13" s="386"/>
      <c r="BP13" s="386"/>
      <c r="BQ13" s="386"/>
      <c r="BR13" s="386"/>
      <c r="BS13" s="386"/>
      <c r="BT13" s="386"/>
      <c r="BU13" s="387"/>
      <c r="BV13" s="385">
        <v>-54370</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57164</v>
      </c>
      <c r="S14" s="467"/>
      <c r="T14" s="467"/>
      <c r="U14" s="467"/>
      <c r="V14" s="468"/>
      <c r="W14" s="375"/>
      <c r="X14" s="376"/>
      <c r="Y14" s="376"/>
      <c r="Z14" s="376"/>
      <c r="AA14" s="376"/>
      <c r="AB14" s="365"/>
      <c r="AC14" s="469">
        <v>12.6</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88.3</v>
      </c>
      <c r="CU14" s="481"/>
      <c r="CV14" s="481"/>
      <c r="CW14" s="481"/>
      <c r="CX14" s="481"/>
      <c r="CY14" s="481"/>
      <c r="CZ14" s="481"/>
      <c r="DA14" s="482"/>
      <c r="DB14" s="480">
        <v>92.1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56841</v>
      </c>
      <c r="S15" s="467"/>
      <c r="T15" s="467"/>
      <c r="U15" s="467"/>
      <c r="V15" s="468"/>
      <c r="W15" s="401" t="s">
        <v>126</v>
      </c>
      <c r="X15" s="402"/>
      <c r="Y15" s="402"/>
      <c r="Z15" s="402"/>
      <c r="AA15" s="402"/>
      <c r="AB15" s="392"/>
      <c r="AC15" s="436">
        <v>9373</v>
      </c>
      <c r="AD15" s="437"/>
      <c r="AE15" s="437"/>
      <c r="AF15" s="437"/>
      <c r="AG15" s="476"/>
      <c r="AH15" s="436">
        <v>11567</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5875652</v>
      </c>
      <c r="BO15" s="349"/>
      <c r="BP15" s="349"/>
      <c r="BQ15" s="349"/>
      <c r="BR15" s="349"/>
      <c r="BS15" s="349"/>
      <c r="BT15" s="349"/>
      <c r="BU15" s="350"/>
      <c r="BV15" s="348">
        <v>5807305</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31.7</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16526280</v>
      </c>
      <c r="BO16" s="386"/>
      <c r="BP16" s="386"/>
      <c r="BQ16" s="386"/>
      <c r="BR16" s="386"/>
      <c r="BS16" s="386"/>
      <c r="BT16" s="386"/>
      <c r="BU16" s="387"/>
      <c r="BV16" s="385">
        <v>15832542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16515</v>
      </c>
      <c r="AD17" s="437"/>
      <c r="AE17" s="437"/>
      <c r="AF17" s="437"/>
      <c r="AG17" s="476"/>
      <c r="AH17" s="436">
        <v>16929</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7410757</v>
      </c>
      <c r="BO17" s="386"/>
      <c r="BP17" s="386"/>
      <c r="BQ17" s="386"/>
      <c r="BR17" s="386"/>
      <c r="BS17" s="386"/>
      <c r="BT17" s="386"/>
      <c r="BU17" s="387"/>
      <c r="BV17" s="385">
        <v>7422766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590.39</v>
      </c>
      <c r="M18" s="498"/>
      <c r="N18" s="498"/>
      <c r="O18" s="498"/>
      <c r="P18" s="498"/>
      <c r="Q18" s="498"/>
      <c r="R18" s="499"/>
      <c r="S18" s="499"/>
      <c r="T18" s="499"/>
      <c r="U18" s="499"/>
      <c r="V18" s="500"/>
      <c r="W18" s="403"/>
      <c r="X18" s="404"/>
      <c r="Y18" s="404"/>
      <c r="Z18" s="404"/>
      <c r="AA18" s="404"/>
      <c r="AB18" s="395"/>
      <c r="AC18" s="501">
        <v>55.8</v>
      </c>
      <c r="AD18" s="502"/>
      <c r="AE18" s="502"/>
      <c r="AF18" s="502"/>
      <c r="AG18" s="503"/>
      <c r="AH18" s="501">
        <v>51.1</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19990553</v>
      </c>
      <c r="BO18" s="386"/>
      <c r="BP18" s="386"/>
      <c r="BQ18" s="386"/>
      <c r="BR18" s="386"/>
      <c r="BS18" s="386"/>
      <c r="BT18" s="386"/>
      <c r="BU18" s="387"/>
      <c r="BV18" s="385">
        <v>19610305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26133780</v>
      </c>
      <c r="BO19" s="386"/>
      <c r="BP19" s="386"/>
      <c r="BQ19" s="386"/>
      <c r="BR19" s="386"/>
      <c r="BS19" s="386"/>
      <c r="BT19" s="386"/>
      <c r="BU19" s="387"/>
      <c r="BV19" s="385">
        <v>27385318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18598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44358995</v>
      </c>
      <c r="BO23" s="386"/>
      <c r="BP23" s="386"/>
      <c r="BQ23" s="386"/>
      <c r="BR23" s="386"/>
      <c r="BS23" s="386"/>
      <c r="BT23" s="386"/>
      <c r="BU23" s="387"/>
      <c r="BV23" s="385">
        <v>44256542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8332</v>
      </c>
      <c r="R24" s="437"/>
      <c r="S24" s="437"/>
      <c r="T24" s="437"/>
      <c r="U24" s="437"/>
      <c r="V24" s="476"/>
      <c r="W24" s="531"/>
      <c r="X24" s="519"/>
      <c r="Y24" s="520"/>
      <c r="Z24" s="435" t="s">
        <v>149</v>
      </c>
      <c r="AA24" s="415"/>
      <c r="AB24" s="415"/>
      <c r="AC24" s="415"/>
      <c r="AD24" s="415"/>
      <c r="AE24" s="415"/>
      <c r="AF24" s="415"/>
      <c r="AG24" s="416"/>
      <c r="AH24" s="436">
        <v>451</v>
      </c>
      <c r="AI24" s="437"/>
      <c r="AJ24" s="437"/>
      <c r="AK24" s="437"/>
      <c r="AL24" s="476"/>
      <c r="AM24" s="436">
        <v>1401257</v>
      </c>
      <c r="AN24" s="437"/>
      <c r="AO24" s="437"/>
      <c r="AP24" s="437"/>
      <c r="AQ24" s="437"/>
      <c r="AR24" s="476"/>
      <c r="AS24" s="436">
        <v>3107</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27539686</v>
      </c>
      <c r="BO24" s="386"/>
      <c r="BP24" s="386"/>
      <c r="BQ24" s="386"/>
      <c r="BR24" s="386"/>
      <c r="BS24" s="386"/>
      <c r="BT24" s="386"/>
      <c r="BU24" s="387"/>
      <c r="BV24" s="385">
        <v>27288886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6499</v>
      </c>
      <c r="R25" s="437"/>
      <c r="S25" s="437"/>
      <c r="T25" s="437"/>
      <c r="U25" s="437"/>
      <c r="V25" s="476"/>
      <c r="W25" s="531"/>
      <c r="X25" s="519"/>
      <c r="Y25" s="520"/>
      <c r="Z25" s="435" t="s">
        <v>152</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1529767</v>
      </c>
      <c r="BO25" s="349"/>
      <c r="BP25" s="349"/>
      <c r="BQ25" s="349"/>
      <c r="BR25" s="349"/>
      <c r="BS25" s="349"/>
      <c r="BT25" s="349"/>
      <c r="BU25" s="350"/>
      <c r="BV25" s="348">
        <v>1144441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5927</v>
      </c>
      <c r="R26" s="437"/>
      <c r="S26" s="437"/>
      <c r="T26" s="437"/>
      <c r="U26" s="437"/>
      <c r="V26" s="476"/>
      <c r="W26" s="531"/>
      <c r="X26" s="519"/>
      <c r="Y26" s="520"/>
      <c r="Z26" s="435" t="s">
        <v>155</v>
      </c>
      <c r="AA26" s="541"/>
      <c r="AB26" s="541"/>
      <c r="AC26" s="541"/>
      <c r="AD26" s="541"/>
      <c r="AE26" s="541"/>
      <c r="AF26" s="541"/>
      <c r="AG26" s="542"/>
      <c r="AH26" s="436">
        <v>25</v>
      </c>
      <c r="AI26" s="437"/>
      <c r="AJ26" s="437"/>
      <c r="AK26" s="437"/>
      <c r="AL26" s="476"/>
      <c r="AM26" s="436">
        <v>77275</v>
      </c>
      <c r="AN26" s="437"/>
      <c r="AO26" s="437"/>
      <c r="AP26" s="437"/>
      <c r="AQ26" s="437"/>
      <c r="AR26" s="476"/>
      <c r="AS26" s="436">
        <v>3091</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3920</v>
      </c>
      <c r="R27" s="437"/>
      <c r="S27" s="437"/>
      <c r="T27" s="437"/>
      <c r="U27" s="437"/>
      <c r="V27" s="476"/>
      <c r="W27" s="531"/>
      <c r="X27" s="519"/>
      <c r="Y27" s="520"/>
      <c r="Z27" s="435" t="s">
        <v>158</v>
      </c>
      <c r="AA27" s="415"/>
      <c r="AB27" s="415"/>
      <c r="AC27" s="415"/>
      <c r="AD27" s="415"/>
      <c r="AE27" s="415"/>
      <c r="AF27" s="415"/>
      <c r="AG27" s="416"/>
      <c r="AH27" s="436">
        <v>4</v>
      </c>
      <c r="AI27" s="437"/>
      <c r="AJ27" s="437"/>
      <c r="AK27" s="437"/>
      <c r="AL27" s="476"/>
      <c r="AM27" s="436">
        <v>17408</v>
      </c>
      <c r="AN27" s="437"/>
      <c r="AO27" s="437"/>
      <c r="AP27" s="437"/>
      <c r="AQ27" s="437"/>
      <c r="AR27" s="476"/>
      <c r="AS27" s="436">
        <v>4352</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280000</v>
      </c>
      <c r="BO27" s="555"/>
      <c r="BP27" s="555"/>
      <c r="BQ27" s="555"/>
      <c r="BR27" s="555"/>
      <c r="BS27" s="555"/>
      <c r="BT27" s="555"/>
      <c r="BU27" s="556"/>
      <c r="BV27" s="554">
        <v>280000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3160</v>
      </c>
      <c r="R28" s="437"/>
      <c r="S28" s="437"/>
      <c r="T28" s="437"/>
      <c r="U28" s="437"/>
      <c r="V28" s="476"/>
      <c r="W28" s="531"/>
      <c r="X28" s="519"/>
      <c r="Y28" s="520"/>
      <c r="Z28" s="435" t="s">
        <v>161</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3015597</v>
      </c>
      <c r="BO28" s="349"/>
      <c r="BP28" s="349"/>
      <c r="BQ28" s="349"/>
      <c r="BR28" s="349"/>
      <c r="BS28" s="349"/>
      <c r="BT28" s="349"/>
      <c r="BU28" s="350"/>
      <c r="BV28" s="348">
        <v>2592111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26</v>
      </c>
      <c r="M29" s="437"/>
      <c r="N29" s="437"/>
      <c r="O29" s="437"/>
      <c r="P29" s="476"/>
      <c r="Q29" s="436">
        <v>3000</v>
      </c>
      <c r="R29" s="437"/>
      <c r="S29" s="437"/>
      <c r="T29" s="437"/>
      <c r="U29" s="437"/>
      <c r="V29" s="476"/>
      <c r="W29" s="532"/>
      <c r="X29" s="533"/>
      <c r="Y29" s="534"/>
      <c r="Z29" s="435" t="s">
        <v>165</v>
      </c>
      <c r="AA29" s="415"/>
      <c r="AB29" s="415"/>
      <c r="AC29" s="415"/>
      <c r="AD29" s="415"/>
      <c r="AE29" s="415"/>
      <c r="AF29" s="415"/>
      <c r="AG29" s="416"/>
      <c r="AH29" s="436">
        <v>455</v>
      </c>
      <c r="AI29" s="437"/>
      <c r="AJ29" s="437"/>
      <c r="AK29" s="437"/>
      <c r="AL29" s="476"/>
      <c r="AM29" s="436">
        <v>1418665</v>
      </c>
      <c r="AN29" s="437"/>
      <c r="AO29" s="437"/>
      <c r="AP29" s="437"/>
      <c r="AQ29" s="437"/>
      <c r="AR29" s="476"/>
      <c r="AS29" s="436">
        <v>3118</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523172</v>
      </c>
      <c r="BO29" s="386"/>
      <c r="BP29" s="386"/>
      <c r="BQ29" s="386"/>
      <c r="BR29" s="386"/>
      <c r="BS29" s="386"/>
      <c r="BT29" s="386"/>
      <c r="BU29" s="387"/>
      <c r="BV29" s="385">
        <v>522852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7367044</v>
      </c>
      <c r="BO30" s="555"/>
      <c r="BP30" s="555"/>
      <c r="BQ30" s="555"/>
      <c r="BR30" s="555"/>
      <c r="BS30" s="555"/>
      <c r="BT30" s="555"/>
      <c r="BU30" s="556"/>
      <c r="BV30" s="554">
        <v>8092346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津南地域衛生施設組合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当間高原開発（株）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魚沼地区障害福祉組合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（株）オスポック</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松之山温泉配湯事業特別会計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十日町地域広域事務組合
　【一般会計】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（株）まちづくり川西</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十日町地域広域事務組合
　【家畜診療所特別会計】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中里地域開発（株）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新潟県市町村総合事務組合
　【一般会計】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（株）なかさと</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新潟県市町村総合事務組合
　【職員退職手当支給事業特別会計】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松代総合開発（株）</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新潟県市町村総合事務組合
　【消防団員等公務災害補償事業特別会計】</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十日町市土地開発公社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新潟県市町村総合事務組合
　【消防賞じゅつ金支給事業特別会計】</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（公財）松之山農業担い手公社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新潟県市町村総合事務組合
　【非常勤職員公務災害補償等特別会計】</v>
      </c>
      <c r="BZ42" s="567"/>
      <c r="CA42" s="567"/>
      <c r="CB42" s="567"/>
      <c r="CC42" s="567"/>
      <c r="CD42" s="567"/>
      <c r="CE42" s="567"/>
      <c r="CF42" s="567"/>
      <c r="CG42" s="567"/>
      <c r="CH42" s="567"/>
      <c r="CI42" s="567"/>
      <c r="CJ42" s="567"/>
      <c r="CK42" s="567"/>
      <c r="CL42" s="567"/>
      <c r="CM42" s="567"/>
      <c r="CN42" s="165"/>
      <c r="CO42" s="566">
        <f t="shared" si="3"/>
        <v>28</v>
      </c>
      <c r="CP42" s="566"/>
      <c r="CQ42" s="567" t="str">
        <f>IF('各会計、関係団体の財政状況及び健全化判断比率'!BS15="","",'各会計、関係団体の財政状況及び健全化判断比率'!BS15)</f>
        <v>（有）湯米心まつのやま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新潟県市町村総合事務組合
　【交通災害共済事業特別会計】</v>
      </c>
      <c r="BZ43" s="567"/>
      <c r="CA43" s="567"/>
      <c r="CB43" s="567"/>
      <c r="CC43" s="567"/>
      <c r="CD43" s="567"/>
      <c r="CE43" s="567"/>
      <c r="CF43" s="567"/>
      <c r="CG43" s="567"/>
      <c r="CH43" s="567"/>
      <c r="CI43" s="567"/>
      <c r="CJ43" s="567"/>
      <c r="CK43" s="567"/>
      <c r="CL43" s="567"/>
      <c r="CM43" s="567"/>
      <c r="CN43" s="165"/>
      <c r="CO43" s="566">
        <f t="shared" si="3"/>
        <v>29</v>
      </c>
      <c r="CP43" s="566"/>
      <c r="CQ43" s="567" t="str">
        <f>IF('各会計、関係団体の財政状況及び健全化判断比率'!BS16="","",'各会計、関係団体の財政状況及び健全化判断比率'!BS16)</f>
        <v>（一財）十日町地域地場産業振興センター</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6121787</v>
      </c>
      <c r="S5" s="583"/>
      <c r="T5" s="583"/>
      <c r="U5" s="583"/>
      <c r="V5" s="583"/>
      <c r="W5" s="583"/>
      <c r="X5" s="583"/>
      <c r="Y5" s="584"/>
      <c r="Z5" s="585">
        <v>15.1</v>
      </c>
      <c r="AA5" s="585"/>
      <c r="AB5" s="585"/>
      <c r="AC5" s="585"/>
      <c r="AD5" s="586">
        <v>5991768</v>
      </c>
      <c r="AE5" s="586"/>
      <c r="AF5" s="586"/>
      <c r="AG5" s="586"/>
      <c r="AH5" s="586"/>
      <c r="AI5" s="586"/>
      <c r="AJ5" s="586"/>
      <c r="AK5" s="586"/>
      <c r="AL5" s="587">
        <v>29.5</v>
      </c>
      <c r="AM5" s="588"/>
      <c r="AN5" s="588"/>
      <c r="AO5" s="589"/>
      <c r="AP5" s="579" t="s">
        <v>204</v>
      </c>
      <c r="AQ5" s="580"/>
      <c r="AR5" s="580"/>
      <c r="AS5" s="580"/>
      <c r="AT5" s="580"/>
      <c r="AU5" s="580"/>
      <c r="AV5" s="580"/>
      <c r="AW5" s="580"/>
      <c r="AX5" s="580"/>
      <c r="AY5" s="580"/>
      <c r="AZ5" s="580"/>
      <c r="BA5" s="580"/>
      <c r="BB5" s="580"/>
      <c r="BC5" s="580"/>
      <c r="BD5" s="580"/>
      <c r="BE5" s="580"/>
      <c r="BF5" s="581"/>
      <c r="BG5" s="593">
        <v>5937986</v>
      </c>
      <c r="BH5" s="594"/>
      <c r="BI5" s="594"/>
      <c r="BJ5" s="594"/>
      <c r="BK5" s="594"/>
      <c r="BL5" s="594"/>
      <c r="BM5" s="594"/>
      <c r="BN5" s="595"/>
      <c r="BO5" s="596">
        <v>97</v>
      </c>
      <c r="BP5" s="596"/>
      <c r="BQ5" s="596"/>
      <c r="BR5" s="596"/>
      <c r="BS5" s="597">
        <v>139337</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354437</v>
      </c>
      <c r="S6" s="594"/>
      <c r="T6" s="594"/>
      <c r="U6" s="594"/>
      <c r="V6" s="594"/>
      <c r="W6" s="594"/>
      <c r="X6" s="594"/>
      <c r="Y6" s="595"/>
      <c r="Z6" s="596">
        <v>0.9</v>
      </c>
      <c r="AA6" s="596"/>
      <c r="AB6" s="596"/>
      <c r="AC6" s="596"/>
      <c r="AD6" s="597">
        <v>354437</v>
      </c>
      <c r="AE6" s="597"/>
      <c r="AF6" s="597"/>
      <c r="AG6" s="597"/>
      <c r="AH6" s="597"/>
      <c r="AI6" s="597"/>
      <c r="AJ6" s="597"/>
      <c r="AK6" s="597"/>
      <c r="AL6" s="598">
        <v>1.7</v>
      </c>
      <c r="AM6" s="599"/>
      <c r="AN6" s="599"/>
      <c r="AO6" s="600"/>
      <c r="AP6" s="590" t="s">
        <v>209</v>
      </c>
      <c r="AQ6" s="591"/>
      <c r="AR6" s="591"/>
      <c r="AS6" s="591"/>
      <c r="AT6" s="591"/>
      <c r="AU6" s="591"/>
      <c r="AV6" s="591"/>
      <c r="AW6" s="591"/>
      <c r="AX6" s="591"/>
      <c r="AY6" s="591"/>
      <c r="AZ6" s="591"/>
      <c r="BA6" s="591"/>
      <c r="BB6" s="591"/>
      <c r="BC6" s="591"/>
      <c r="BD6" s="591"/>
      <c r="BE6" s="591"/>
      <c r="BF6" s="592"/>
      <c r="BG6" s="593">
        <v>5937986</v>
      </c>
      <c r="BH6" s="594"/>
      <c r="BI6" s="594"/>
      <c r="BJ6" s="594"/>
      <c r="BK6" s="594"/>
      <c r="BL6" s="594"/>
      <c r="BM6" s="594"/>
      <c r="BN6" s="595"/>
      <c r="BO6" s="596">
        <v>97</v>
      </c>
      <c r="BP6" s="596"/>
      <c r="BQ6" s="596"/>
      <c r="BR6" s="596"/>
      <c r="BS6" s="597">
        <v>139337</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227296</v>
      </c>
      <c r="CS6" s="594"/>
      <c r="CT6" s="594"/>
      <c r="CU6" s="594"/>
      <c r="CV6" s="594"/>
      <c r="CW6" s="594"/>
      <c r="CX6" s="594"/>
      <c r="CY6" s="595"/>
      <c r="CZ6" s="596">
        <v>0.6</v>
      </c>
      <c r="DA6" s="596"/>
      <c r="DB6" s="596"/>
      <c r="DC6" s="596"/>
      <c r="DD6" s="602" t="s">
        <v>211</v>
      </c>
      <c r="DE6" s="594"/>
      <c r="DF6" s="594"/>
      <c r="DG6" s="594"/>
      <c r="DH6" s="594"/>
      <c r="DI6" s="594"/>
      <c r="DJ6" s="594"/>
      <c r="DK6" s="594"/>
      <c r="DL6" s="594"/>
      <c r="DM6" s="594"/>
      <c r="DN6" s="594"/>
      <c r="DO6" s="594"/>
      <c r="DP6" s="595"/>
      <c r="DQ6" s="602">
        <v>227296</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9248</v>
      </c>
      <c r="S7" s="594"/>
      <c r="T7" s="594"/>
      <c r="U7" s="594"/>
      <c r="V7" s="594"/>
      <c r="W7" s="594"/>
      <c r="X7" s="594"/>
      <c r="Y7" s="595"/>
      <c r="Z7" s="596">
        <v>0</v>
      </c>
      <c r="AA7" s="596"/>
      <c r="AB7" s="596"/>
      <c r="AC7" s="596"/>
      <c r="AD7" s="597">
        <v>9248</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2273452</v>
      </c>
      <c r="BH7" s="594"/>
      <c r="BI7" s="594"/>
      <c r="BJ7" s="594"/>
      <c r="BK7" s="594"/>
      <c r="BL7" s="594"/>
      <c r="BM7" s="594"/>
      <c r="BN7" s="595"/>
      <c r="BO7" s="596">
        <v>37.1</v>
      </c>
      <c r="BP7" s="596"/>
      <c r="BQ7" s="596"/>
      <c r="BR7" s="596"/>
      <c r="BS7" s="597">
        <v>139337</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4460429</v>
      </c>
      <c r="CS7" s="594"/>
      <c r="CT7" s="594"/>
      <c r="CU7" s="594"/>
      <c r="CV7" s="594"/>
      <c r="CW7" s="594"/>
      <c r="CX7" s="594"/>
      <c r="CY7" s="595"/>
      <c r="CZ7" s="596">
        <v>11.6</v>
      </c>
      <c r="DA7" s="596"/>
      <c r="DB7" s="596"/>
      <c r="DC7" s="596"/>
      <c r="DD7" s="602">
        <v>540642</v>
      </c>
      <c r="DE7" s="594"/>
      <c r="DF7" s="594"/>
      <c r="DG7" s="594"/>
      <c r="DH7" s="594"/>
      <c r="DI7" s="594"/>
      <c r="DJ7" s="594"/>
      <c r="DK7" s="594"/>
      <c r="DL7" s="594"/>
      <c r="DM7" s="594"/>
      <c r="DN7" s="594"/>
      <c r="DO7" s="594"/>
      <c r="DP7" s="595"/>
      <c r="DQ7" s="602">
        <v>3330216</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26415</v>
      </c>
      <c r="S8" s="594"/>
      <c r="T8" s="594"/>
      <c r="U8" s="594"/>
      <c r="V8" s="594"/>
      <c r="W8" s="594"/>
      <c r="X8" s="594"/>
      <c r="Y8" s="595"/>
      <c r="Z8" s="596">
        <v>0.1</v>
      </c>
      <c r="AA8" s="596"/>
      <c r="AB8" s="596"/>
      <c r="AC8" s="596"/>
      <c r="AD8" s="597">
        <v>26415</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93923</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8288255</v>
      </c>
      <c r="CS8" s="594"/>
      <c r="CT8" s="594"/>
      <c r="CU8" s="594"/>
      <c r="CV8" s="594"/>
      <c r="CW8" s="594"/>
      <c r="CX8" s="594"/>
      <c r="CY8" s="595"/>
      <c r="CZ8" s="596">
        <v>21.6</v>
      </c>
      <c r="DA8" s="596"/>
      <c r="DB8" s="596"/>
      <c r="DC8" s="596"/>
      <c r="DD8" s="602">
        <v>203579</v>
      </c>
      <c r="DE8" s="594"/>
      <c r="DF8" s="594"/>
      <c r="DG8" s="594"/>
      <c r="DH8" s="594"/>
      <c r="DI8" s="594"/>
      <c r="DJ8" s="594"/>
      <c r="DK8" s="594"/>
      <c r="DL8" s="594"/>
      <c r="DM8" s="594"/>
      <c r="DN8" s="594"/>
      <c r="DO8" s="594"/>
      <c r="DP8" s="595"/>
      <c r="DQ8" s="602">
        <v>4600704</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23084</v>
      </c>
      <c r="S9" s="594"/>
      <c r="T9" s="594"/>
      <c r="U9" s="594"/>
      <c r="V9" s="594"/>
      <c r="W9" s="594"/>
      <c r="X9" s="594"/>
      <c r="Y9" s="595"/>
      <c r="Z9" s="596">
        <v>0.1</v>
      </c>
      <c r="AA9" s="596"/>
      <c r="AB9" s="596"/>
      <c r="AC9" s="596"/>
      <c r="AD9" s="597">
        <v>23084</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1797209</v>
      </c>
      <c r="BH9" s="594"/>
      <c r="BI9" s="594"/>
      <c r="BJ9" s="594"/>
      <c r="BK9" s="594"/>
      <c r="BL9" s="594"/>
      <c r="BM9" s="594"/>
      <c r="BN9" s="595"/>
      <c r="BO9" s="596">
        <v>29.4</v>
      </c>
      <c r="BP9" s="596"/>
      <c r="BQ9" s="596"/>
      <c r="BR9" s="596"/>
      <c r="BS9" s="602" t="s">
        <v>109</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2513156</v>
      </c>
      <c r="CS9" s="594"/>
      <c r="CT9" s="594"/>
      <c r="CU9" s="594"/>
      <c r="CV9" s="594"/>
      <c r="CW9" s="594"/>
      <c r="CX9" s="594"/>
      <c r="CY9" s="595"/>
      <c r="CZ9" s="596">
        <v>6.5</v>
      </c>
      <c r="DA9" s="596"/>
      <c r="DB9" s="596"/>
      <c r="DC9" s="596"/>
      <c r="DD9" s="602">
        <v>734765</v>
      </c>
      <c r="DE9" s="594"/>
      <c r="DF9" s="594"/>
      <c r="DG9" s="594"/>
      <c r="DH9" s="594"/>
      <c r="DI9" s="594"/>
      <c r="DJ9" s="594"/>
      <c r="DK9" s="594"/>
      <c r="DL9" s="594"/>
      <c r="DM9" s="594"/>
      <c r="DN9" s="594"/>
      <c r="DO9" s="594"/>
      <c r="DP9" s="595"/>
      <c r="DQ9" s="602">
        <v>1870959</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1078769</v>
      </c>
      <c r="S10" s="594"/>
      <c r="T10" s="594"/>
      <c r="U10" s="594"/>
      <c r="V10" s="594"/>
      <c r="W10" s="594"/>
      <c r="X10" s="594"/>
      <c r="Y10" s="595"/>
      <c r="Z10" s="596">
        <v>2.7</v>
      </c>
      <c r="AA10" s="596"/>
      <c r="AB10" s="596"/>
      <c r="AC10" s="596"/>
      <c r="AD10" s="597">
        <v>1078769</v>
      </c>
      <c r="AE10" s="597"/>
      <c r="AF10" s="597"/>
      <c r="AG10" s="597"/>
      <c r="AH10" s="597"/>
      <c r="AI10" s="597"/>
      <c r="AJ10" s="597"/>
      <c r="AK10" s="597"/>
      <c r="AL10" s="598">
        <v>5.3</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133610</v>
      </c>
      <c r="BH10" s="594"/>
      <c r="BI10" s="594"/>
      <c r="BJ10" s="594"/>
      <c r="BK10" s="594"/>
      <c r="BL10" s="594"/>
      <c r="BM10" s="594"/>
      <c r="BN10" s="595"/>
      <c r="BO10" s="596">
        <v>2.2000000000000002</v>
      </c>
      <c r="BP10" s="596"/>
      <c r="BQ10" s="596"/>
      <c r="BR10" s="596"/>
      <c r="BS10" s="602" t="s">
        <v>109</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94409</v>
      </c>
      <c r="CS10" s="594"/>
      <c r="CT10" s="594"/>
      <c r="CU10" s="594"/>
      <c r="CV10" s="594"/>
      <c r="CW10" s="594"/>
      <c r="CX10" s="594"/>
      <c r="CY10" s="595"/>
      <c r="CZ10" s="596">
        <v>0.2</v>
      </c>
      <c r="DA10" s="596"/>
      <c r="DB10" s="596"/>
      <c r="DC10" s="596"/>
      <c r="DD10" s="602">
        <v>290</v>
      </c>
      <c r="DE10" s="594"/>
      <c r="DF10" s="594"/>
      <c r="DG10" s="594"/>
      <c r="DH10" s="594"/>
      <c r="DI10" s="594"/>
      <c r="DJ10" s="594"/>
      <c r="DK10" s="594"/>
      <c r="DL10" s="594"/>
      <c r="DM10" s="594"/>
      <c r="DN10" s="594"/>
      <c r="DO10" s="594"/>
      <c r="DP10" s="595"/>
      <c r="DQ10" s="602">
        <v>37099</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v>13912</v>
      </c>
      <c r="S11" s="594"/>
      <c r="T11" s="594"/>
      <c r="U11" s="594"/>
      <c r="V11" s="594"/>
      <c r="W11" s="594"/>
      <c r="X11" s="594"/>
      <c r="Y11" s="595"/>
      <c r="Z11" s="596">
        <v>0</v>
      </c>
      <c r="AA11" s="596"/>
      <c r="AB11" s="596"/>
      <c r="AC11" s="596"/>
      <c r="AD11" s="597">
        <v>13912</v>
      </c>
      <c r="AE11" s="597"/>
      <c r="AF11" s="597"/>
      <c r="AG11" s="597"/>
      <c r="AH11" s="597"/>
      <c r="AI11" s="597"/>
      <c r="AJ11" s="597"/>
      <c r="AK11" s="597"/>
      <c r="AL11" s="598">
        <v>0.1</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248710</v>
      </c>
      <c r="BH11" s="594"/>
      <c r="BI11" s="594"/>
      <c r="BJ11" s="594"/>
      <c r="BK11" s="594"/>
      <c r="BL11" s="594"/>
      <c r="BM11" s="594"/>
      <c r="BN11" s="595"/>
      <c r="BO11" s="596">
        <v>4.0999999999999996</v>
      </c>
      <c r="BP11" s="596"/>
      <c r="BQ11" s="596"/>
      <c r="BR11" s="596"/>
      <c r="BS11" s="602">
        <v>139337</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1916948</v>
      </c>
      <c r="CS11" s="594"/>
      <c r="CT11" s="594"/>
      <c r="CU11" s="594"/>
      <c r="CV11" s="594"/>
      <c r="CW11" s="594"/>
      <c r="CX11" s="594"/>
      <c r="CY11" s="595"/>
      <c r="CZ11" s="596">
        <v>5</v>
      </c>
      <c r="DA11" s="596"/>
      <c r="DB11" s="596"/>
      <c r="DC11" s="596"/>
      <c r="DD11" s="602">
        <v>373276</v>
      </c>
      <c r="DE11" s="594"/>
      <c r="DF11" s="594"/>
      <c r="DG11" s="594"/>
      <c r="DH11" s="594"/>
      <c r="DI11" s="594"/>
      <c r="DJ11" s="594"/>
      <c r="DK11" s="594"/>
      <c r="DL11" s="594"/>
      <c r="DM11" s="594"/>
      <c r="DN11" s="594"/>
      <c r="DO11" s="594"/>
      <c r="DP11" s="595"/>
      <c r="DQ11" s="602">
        <v>884182</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3139107</v>
      </c>
      <c r="BH12" s="594"/>
      <c r="BI12" s="594"/>
      <c r="BJ12" s="594"/>
      <c r="BK12" s="594"/>
      <c r="BL12" s="594"/>
      <c r="BM12" s="594"/>
      <c r="BN12" s="595"/>
      <c r="BO12" s="596">
        <v>51.3</v>
      </c>
      <c r="BP12" s="596"/>
      <c r="BQ12" s="596"/>
      <c r="BR12" s="596"/>
      <c r="BS12" s="602" t="s">
        <v>109</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2926026</v>
      </c>
      <c r="CS12" s="594"/>
      <c r="CT12" s="594"/>
      <c r="CU12" s="594"/>
      <c r="CV12" s="594"/>
      <c r="CW12" s="594"/>
      <c r="CX12" s="594"/>
      <c r="CY12" s="595"/>
      <c r="CZ12" s="596">
        <v>7.6</v>
      </c>
      <c r="DA12" s="596"/>
      <c r="DB12" s="596"/>
      <c r="DC12" s="596"/>
      <c r="DD12" s="602">
        <v>325311</v>
      </c>
      <c r="DE12" s="594"/>
      <c r="DF12" s="594"/>
      <c r="DG12" s="594"/>
      <c r="DH12" s="594"/>
      <c r="DI12" s="594"/>
      <c r="DJ12" s="594"/>
      <c r="DK12" s="594"/>
      <c r="DL12" s="594"/>
      <c r="DM12" s="594"/>
      <c r="DN12" s="594"/>
      <c r="DO12" s="594"/>
      <c r="DP12" s="595"/>
      <c r="DQ12" s="602">
        <v>1250184</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60317</v>
      </c>
      <c r="S13" s="594"/>
      <c r="T13" s="594"/>
      <c r="U13" s="594"/>
      <c r="V13" s="594"/>
      <c r="W13" s="594"/>
      <c r="X13" s="594"/>
      <c r="Y13" s="595"/>
      <c r="Z13" s="596">
        <v>0.1</v>
      </c>
      <c r="AA13" s="596"/>
      <c r="AB13" s="596"/>
      <c r="AC13" s="596"/>
      <c r="AD13" s="597">
        <v>60317</v>
      </c>
      <c r="AE13" s="597"/>
      <c r="AF13" s="597"/>
      <c r="AG13" s="597"/>
      <c r="AH13" s="597"/>
      <c r="AI13" s="597"/>
      <c r="AJ13" s="597"/>
      <c r="AK13" s="597"/>
      <c r="AL13" s="598">
        <v>0.3</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3132764</v>
      </c>
      <c r="BH13" s="594"/>
      <c r="BI13" s="594"/>
      <c r="BJ13" s="594"/>
      <c r="BK13" s="594"/>
      <c r="BL13" s="594"/>
      <c r="BM13" s="594"/>
      <c r="BN13" s="595"/>
      <c r="BO13" s="596">
        <v>51.2</v>
      </c>
      <c r="BP13" s="596"/>
      <c r="BQ13" s="596"/>
      <c r="BR13" s="596"/>
      <c r="BS13" s="602" t="s">
        <v>109</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7399760</v>
      </c>
      <c r="CS13" s="594"/>
      <c r="CT13" s="594"/>
      <c r="CU13" s="594"/>
      <c r="CV13" s="594"/>
      <c r="CW13" s="594"/>
      <c r="CX13" s="594"/>
      <c r="CY13" s="595"/>
      <c r="CZ13" s="596">
        <v>19.2</v>
      </c>
      <c r="DA13" s="596"/>
      <c r="DB13" s="596"/>
      <c r="DC13" s="596"/>
      <c r="DD13" s="602">
        <v>4340732</v>
      </c>
      <c r="DE13" s="594"/>
      <c r="DF13" s="594"/>
      <c r="DG13" s="594"/>
      <c r="DH13" s="594"/>
      <c r="DI13" s="594"/>
      <c r="DJ13" s="594"/>
      <c r="DK13" s="594"/>
      <c r="DL13" s="594"/>
      <c r="DM13" s="594"/>
      <c r="DN13" s="594"/>
      <c r="DO13" s="594"/>
      <c r="DP13" s="595"/>
      <c r="DQ13" s="602">
        <v>3203196</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163256</v>
      </c>
      <c r="BH14" s="594"/>
      <c r="BI14" s="594"/>
      <c r="BJ14" s="594"/>
      <c r="BK14" s="594"/>
      <c r="BL14" s="594"/>
      <c r="BM14" s="594"/>
      <c r="BN14" s="595"/>
      <c r="BO14" s="596">
        <v>2.7</v>
      </c>
      <c r="BP14" s="596"/>
      <c r="BQ14" s="596"/>
      <c r="BR14" s="596"/>
      <c r="BS14" s="602" t="s">
        <v>109</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1411789</v>
      </c>
      <c r="CS14" s="594"/>
      <c r="CT14" s="594"/>
      <c r="CU14" s="594"/>
      <c r="CV14" s="594"/>
      <c r="CW14" s="594"/>
      <c r="CX14" s="594"/>
      <c r="CY14" s="595"/>
      <c r="CZ14" s="596">
        <v>3.7</v>
      </c>
      <c r="DA14" s="596"/>
      <c r="DB14" s="596"/>
      <c r="DC14" s="596"/>
      <c r="DD14" s="602">
        <v>147486</v>
      </c>
      <c r="DE14" s="594"/>
      <c r="DF14" s="594"/>
      <c r="DG14" s="594"/>
      <c r="DH14" s="594"/>
      <c r="DI14" s="594"/>
      <c r="DJ14" s="594"/>
      <c r="DK14" s="594"/>
      <c r="DL14" s="594"/>
      <c r="DM14" s="594"/>
      <c r="DN14" s="594"/>
      <c r="DO14" s="594"/>
      <c r="DP14" s="595"/>
      <c r="DQ14" s="602">
        <v>1222889</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17308</v>
      </c>
      <c r="S15" s="594"/>
      <c r="T15" s="594"/>
      <c r="U15" s="594"/>
      <c r="V15" s="594"/>
      <c r="W15" s="594"/>
      <c r="X15" s="594"/>
      <c r="Y15" s="595"/>
      <c r="Z15" s="596">
        <v>0</v>
      </c>
      <c r="AA15" s="596"/>
      <c r="AB15" s="596"/>
      <c r="AC15" s="596"/>
      <c r="AD15" s="597">
        <v>17308</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362171</v>
      </c>
      <c r="BH15" s="594"/>
      <c r="BI15" s="594"/>
      <c r="BJ15" s="594"/>
      <c r="BK15" s="594"/>
      <c r="BL15" s="594"/>
      <c r="BM15" s="594"/>
      <c r="BN15" s="595"/>
      <c r="BO15" s="596">
        <v>5.9</v>
      </c>
      <c r="BP15" s="596"/>
      <c r="BQ15" s="596"/>
      <c r="BR15" s="596"/>
      <c r="BS15" s="602" t="s">
        <v>109</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3715765</v>
      </c>
      <c r="CS15" s="594"/>
      <c r="CT15" s="594"/>
      <c r="CU15" s="594"/>
      <c r="CV15" s="594"/>
      <c r="CW15" s="594"/>
      <c r="CX15" s="594"/>
      <c r="CY15" s="595"/>
      <c r="CZ15" s="596">
        <v>9.6999999999999993</v>
      </c>
      <c r="DA15" s="596"/>
      <c r="DB15" s="596"/>
      <c r="DC15" s="596"/>
      <c r="DD15" s="602">
        <v>1488610</v>
      </c>
      <c r="DE15" s="594"/>
      <c r="DF15" s="594"/>
      <c r="DG15" s="594"/>
      <c r="DH15" s="594"/>
      <c r="DI15" s="594"/>
      <c r="DJ15" s="594"/>
      <c r="DK15" s="594"/>
      <c r="DL15" s="594"/>
      <c r="DM15" s="594"/>
      <c r="DN15" s="594"/>
      <c r="DO15" s="594"/>
      <c r="DP15" s="595"/>
      <c r="DQ15" s="602">
        <v>2165103</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14676214</v>
      </c>
      <c r="S16" s="594"/>
      <c r="T16" s="594"/>
      <c r="U16" s="594"/>
      <c r="V16" s="594"/>
      <c r="W16" s="594"/>
      <c r="X16" s="594"/>
      <c r="Y16" s="595"/>
      <c r="Z16" s="596">
        <v>36.200000000000003</v>
      </c>
      <c r="AA16" s="596"/>
      <c r="AB16" s="596"/>
      <c r="AC16" s="596"/>
      <c r="AD16" s="597">
        <v>12641459</v>
      </c>
      <c r="AE16" s="597"/>
      <c r="AF16" s="597"/>
      <c r="AG16" s="597"/>
      <c r="AH16" s="597"/>
      <c r="AI16" s="597"/>
      <c r="AJ16" s="597"/>
      <c r="AK16" s="597"/>
      <c r="AL16" s="598">
        <v>62.3</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176735</v>
      </c>
      <c r="CS16" s="594"/>
      <c r="CT16" s="594"/>
      <c r="CU16" s="594"/>
      <c r="CV16" s="594"/>
      <c r="CW16" s="594"/>
      <c r="CX16" s="594"/>
      <c r="CY16" s="595"/>
      <c r="CZ16" s="596">
        <v>0.5</v>
      </c>
      <c r="DA16" s="596"/>
      <c r="DB16" s="596"/>
      <c r="DC16" s="596"/>
      <c r="DD16" s="602" t="s">
        <v>109</v>
      </c>
      <c r="DE16" s="594"/>
      <c r="DF16" s="594"/>
      <c r="DG16" s="594"/>
      <c r="DH16" s="594"/>
      <c r="DI16" s="594"/>
      <c r="DJ16" s="594"/>
      <c r="DK16" s="594"/>
      <c r="DL16" s="594"/>
      <c r="DM16" s="594"/>
      <c r="DN16" s="594"/>
      <c r="DO16" s="594"/>
      <c r="DP16" s="595"/>
      <c r="DQ16" s="602">
        <v>62654</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12641459</v>
      </c>
      <c r="S17" s="594"/>
      <c r="T17" s="594"/>
      <c r="U17" s="594"/>
      <c r="V17" s="594"/>
      <c r="W17" s="594"/>
      <c r="X17" s="594"/>
      <c r="Y17" s="595"/>
      <c r="Z17" s="596">
        <v>31.2</v>
      </c>
      <c r="AA17" s="596"/>
      <c r="AB17" s="596"/>
      <c r="AC17" s="596"/>
      <c r="AD17" s="597">
        <v>12641459</v>
      </c>
      <c r="AE17" s="597"/>
      <c r="AF17" s="597"/>
      <c r="AG17" s="597"/>
      <c r="AH17" s="597"/>
      <c r="AI17" s="597"/>
      <c r="AJ17" s="597"/>
      <c r="AK17" s="597"/>
      <c r="AL17" s="598">
        <v>62.3</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5329359</v>
      </c>
      <c r="CS17" s="594"/>
      <c r="CT17" s="594"/>
      <c r="CU17" s="594"/>
      <c r="CV17" s="594"/>
      <c r="CW17" s="594"/>
      <c r="CX17" s="594"/>
      <c r="CY17" s="595"/>
      <c r="CZ17" s="596">
        <v>13.9</v>
      </c>
      <c r="DA17" s="596"/>
      <c r="DB17" s="596"/>
      <c r="DC17" s="596"/>
      <c r="DD17" s="602" t="s">
        <v>109</v>
      </c>
      <c r="DE17" s="594"/>
      <c r="DF17" s="594"/>
      <c r="DG17" s="594"/>
      <c r="DH17" s="594"/>
      <c r="DI17" s="594"/>
      <c r="DJ17" s="594"/>
      <c r="DK17" s="594"/>
      <c r="DL17" s="594"/>
      <c r="DM17" s="594"/>
      <c r="DN17" s="594"/>
      <c r="DO17" s="594"/>
      <c r="DP17" s="595"/>
      <c r="DQ17" s="602">
        <v>5217273</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2029252</v>
      </c>
      <c r="S18" s="594"/>
      <c r="T18" s="594"/>
      <c r="U18" s="594"/>
      <c r="V18" s="594"/>
      <c r="W18" s="594"/>
      <c r="X18" s="594"/>
      <c r="Y18" s="595"/>
      <c r="Z18" s="596">
        <v>5</v>
      </c>
      <c r="AA18" s="596"/>
      <c r="AB18" s="596"/>
      <c r="AC18" s="596"/>
      <c r="AD18" s="597" t="s">
        <v>109</v>
      </c>
      <c r="AE18" s="597"/>
      <c r="AF18" s="597"/>
      <c r="AG18" s="597"/>
      <c r="AH18" s="597"/>
      <c r="AI18" s="597"/>
      <c r="AJ18" s="597"/>
      <c r="AK18" s="597"/>
      <c r="AL18" s="598" t="s">
        <v>109</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5503</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183801</v>
      </c>
      <c r="BH19" s="594"/>
      <c r="BI19" s="594"/>
      <c r="BJ19" s="594"/>
      <c r="BK19" s="594"/>
      <c r="BL19" s="594"/>
      <c r="BM19" s="594"/>
      <c r="BN19" s="595"/>
      <c r="BO19" s="596">
        <v>3</v>
      </c>
      <c r="BP19" s="596"/>
      <c r="BQ19" s="596"/>
      <c r="BR19" s="596"/>
      <c r="BS19" s="602" t="s">
        <v>109</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22381491</v>
      </c>
      <c r="S20" s="594"/>
      <c r="T20" s="594"/>
      <c r="U20" s="594"/>
      <c r="V20" s="594"/>
      <c r="W20" s="594"/>
      <c r="X20" s="594"/>
      <c r="Y20" s="595"/>
      <c r="Z20" s="596">
        <v>55.2</v>
      </c>
      <c r="AA20" s="596"/>
      <c r="AB20" s="596"/>
      <c r="AC20" s="596"/>
      <c r="AD20" s="597">
        <v>20216717</v>
      </c>
      <c r="AE20" s="597"/>
      <c r="AF20" s="597"/>
      <c r="AG20" s="597"/>
      <c r="AH20" s="597"/>
      <c r="AI20" s="597"/>
      <c r="AJ20" s="597"/>
      <c r="AK20" s="597"/>
      <c r="AL20" s="598">
        <v>99.7</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183801</v>
      </c>
      <c r="BH20" s="594"/>
      <c r="BI20" s="594"/>
      <c r="BJ20" s="594"/>
      <c r="BK20" s="594"/>
      <c r="BL20" s="594"/>
      <c r="BM20" s="594"/>
      <c r="BN20" s="595"/>
      <c r="BO20" s="596">
        <v>3</v>
      </c>
      <c r="BP20" s="596"/>
      <c r="BQ20" s="596"/>
      <c r="BR20" s="596"/>
      <c r="BS20" s="602" t="s">
        <v>109</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38459927</v>
      </c>
      <c r="CS20" s="594"/>
      <c r="CT20" s="594"/>
      <c r="CU20" s="594"/>
      <c r="CV20" s="594"/>
      <c r="CW20" s="594"/>
      <c r="CX20" s="594"/>
      <c r="CY20" s="595"/>
      <c r="CZ20" s="596">
        <v>100</v>
      </c>
      <c r="DA20" s="596"/>
      <c r="DB20" s="596"/>
      <c r="DC20" s="596"/>
      <c r="DD20" s="602">
        <v>8154691</v>
      </c>
      <c r="DE20" s="594"/>
      <c r="DF20" s="594"/>
      <c r="DG20" s="594"/>
      <c r="DH20" s="594"/>
      <c r="DI20" s="594"/>
      <c r="DJ20" s="594"/>
      <c r="DK20" s="594"/>
      <c r="DL20" s="594"/>
      <c r="DM20" s="594"/>
      <c r="DN20" s="594"/>
      <c r="DO20" s="594"/>
      <c r="DP20" s="595"/>
      <c r="DQ20" s="602">
        <v>24071755</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7931</v>
      </c>
      <c r="S21" s="594"/>
      <c r="T21" s="594"/>
      <c r="U21" s="594"/>
      <c r="V21" s="594"/>
      <c r="W21" s="594"/>
      <c r="X21" s="594"/>
      <c r="Y21" s="595"/>
      <c r="Z21" s="596">
        <v>0</v>
      </c>
      <c r="AA21" s="596"/>
      <c r="AB21" s="596"/>
      <c r="AC21" s="596"/>
      <c r="AD21" s="597">
        <v>7931</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53782</v>
      </c>
      <c r="BH21" s="594"/>
      <c r="BI21" s="594"/>
      <c r="BJ21" s="594"/>
      <c r="BK21" s="594"/>
      <c r="BL21" s="594"/>
      <c r="BM21" s="594"/>
      <c r="BN21" s="595"/>
      <c r="BO21" s="596">
        <v>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217072</v>
      </c>
      <c r="S22" s="594"/>
      <c r="T22" s="594"/>
      <c r="U22" s="594"/>
      <c r="V22" s="594"/>
      <c r="W22" s="594"/>
      <c r="X22" s="594"/>
      <c r="Y22" s="595"/>
      <c r="Z22" s="596">
        <v>0.5</v>
      </c>
      <c r="AA22" s="596"/>
      <c r="AB22" s="596"/>
      <c r="AC22" s="596"/>
      <c r="AD22" s="597" t="s">
        <v>109</v>
      </c>
      <c r="AE22" s="597"/>
      <c r="AF22" s="597"/>
      <c r="AG22" s="597"/>
      <c r="AH22" s="597"/>
      <c r="AI22" s="597"/>
      <c r="AJ22" s="597"/>
      <c r="AK22" s="597"/>
      <c r="AL22" s="598" t="s">
        <v>109</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328656</v>
      </c>
      <c r="S23" s="594"/>
      <c r="T23" s="594"/>
      <c r="U23" s="594"/>
      <c r="V23" s="594"/>
      <c r="W23" s="594"/>
      <c r="X23" s="594"/>
      <c r="Y23" s="595"/>
      <c r="Z23" s="596">
        <v>0.8</v>
      </c>
      <c r="AA23" s="596"/>
      <c r="AB23" s="596"/>
      <c r="AC23" s="596"/>
      <c r="AD23" s="597">
        <v>18598</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130019</v>
      </c>
      <c r="BH23" s="594"/>
      <c r="BI23" s="594"/>
      <c r="BJ23" s="594"/>
      <c r="BK23" s="594"/>
      <c r="BL23" s="594"/>
      <c r="BM23" s="594"/>
      <c r="BN23" s="595"/>
      <c r="BO23" s="596">
        <v>2.1</v>
      </c>
      <c r="BP23" s="596"/>
      <c r="BQ23" s="596"/>
      <c r="BR23" s="596"/>
      <c r="BS23" s="602" t="s">
        <v>109</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157515</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13679766</v>
      </c>
      <c r="CS24" s="583"/>
      <c r="CT24" s="583"/>
      <c r="CU24" s="583"/>
      <c r="CV24" s="583"/>
      <c r="CW24" s="583"/>
      <c r="CX24" s="583"/>
      <c r="CY24" s="584"/>
      <c r="CZ24" s="620">
        <v>35.6</v>
      </c>
      <c r="DA24" s="621"/>
      <c r="DB24" s="621"/>
      <c r="DC24" s="622"/>
      <c r="DD24" s="619">
        <v>10502121</v>
      </c>
      <c r="DE24" s="583"/>
      <c r="DF24" s="583"/>
      <c r="DG24" s="583"/>
      <c r="DH24" s="583"/>
      <c r="DI24" s="583"/>
      <c r="DJ24" s="583"/>
      <c r="DK24" s="584"/>
      <c r="DL24" s="619">
        <v>9969525</v>
      </c>
      <c r="DM24" s="583"/>
      <c r="DN24" s="583"/>
      <c r="DO24" s="583"/>
      <c r="DP24" s="583"/>
      <c r="DQ24" s="583"/>
      <c r="DR24" s="583"/>
      <c r="DS24" s="583"/>
      <c r="DT24" s="583"/>
      <c r="DU24" s="583"/>
      <c r="DV24" s="584"/>
      <c r="DW24" s="587">
        <v>46.3</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4686089</v>
      </c>
      <c r="S25" s="594"/>
      <c r="T25" s="594"/>
      <c r="U25" s="594"/>
      <c r="V25" s="594"/>
      <c r="W25" s="594"/>
      <c r="X25" s="594"/>
      <c r="Y25" s="595"/>
      <c r="Z25" s="596">
        <v>11.6</v>
      </c>
      <c r="AA25" s="596"/>
      <c r="AB25" s="596"/>
      <c r="AC25" s="596"/>
      <c r="AD25" s="597" t="s">
        <v>109</v>
      </c>
      <c r="AE25" s="597"/>
      <c r="AF25" s="597"/>
      <c r="AG25" s="597"/>
      <c r="AH25" s="597"/>
      <c r="AI25" s="597"/>
      <c r="AJ25" s="597"/>
      <c r="AK25" s="597"/>
      <c r="AL25" s="598" t="s">
        <v>109</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3928357</v>
      </c>
      <c r="CS25" s="625"/>
      <c r="CT25" s="625"/>
      <c r="CU25" s="625"/>
      <c r="CV25" s="625"/>
      <c r="CW25" s="625"/>
      <c r="CX25" s="625"/>
      <c r="CY25" s="626"/>
      <c r="CZ25" s="627">
        <v>10.199999999999999</v>
      </c>
      <c r="DA25" s="628"/>
      <c r="DB25" s="628"/>
      <c r="DC25" s="629"/>
      <c r="DD25" s="602">
        <v>3669306</v>
      </c>
      <c r="DE25" s="625"/>
      <c r="DF25" s="625"/>
      <c r="DG25" s="625"/>
      <c r="DH25" s="625"/>
      <c r="DI25" s="625"/>
      <c r="DJ25" s="625"/>
      <c r="DK25" s="626"/>
      <c r="DL25" s="602">
        <v>3577419</v>
      </c>
      <c r="DM25" s="625"/>
      <c r="DN25" s="625"/>
      <c r="DO25" s="625"/>
      <c r="DP25" s="625"/>
      <c r="DQ25" s="625"/>
      <c r="DR25" s="625"/>
      <c r="DS25" s="625"/>
      <c r="DT25" s="625"/>
      <c r="DU25" s="625"/>
      <c r="DV25" s="626"/>
      <c r="DW25" s="598">
        <v>16.600000000000001</v>
      </c>
      <c r="DX25" s="623"/>
      <c r="DY25" s="623"/>
      <c r="DZ25" s="623"/>
      <c r="EA25" s="623"/>
      <c r="EB25" s="623"/>
      <c r="EC25" s="624"/>
    </row>
    <row r="26" spans="2:133" ht="11.25" customHeight="1">
      <c r="B26" s="630" t="s">
        <v>272</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2477294</v>
      </c>
      <c r="CS26" s="594"/>
      <c r="CT26" s="594"/>
      <c r="CU26" s="594"/>
      <c r="CV26" s="594"/>
      <c r="CW26" s="594"/>
      <c r="CX26" s="594"/>
      <c r="CY26" s="595"/>
      <c r="CZ26" s="627">
        <v>6.4</v>
      </c>
      <c r="DA26" s="628"/>
      <c r="DB26" s="628"/>
      <c r="DC26" s="629"/>
      <c r="DD26" s="602">
        <v>2276884</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275</v>
      </c>
      <c r="C27" s="591"/>
      <c r="D27" s="591"/>
      <c r="E27" s="591"/>
      <c r="F27" s="591"/>
      <c r="G27" s="591"/>
      <c r="H27" s="591"/>
      <c r="I27" s="591"/>
      <c r="J27" s="591"/>
      <c r="K27" s="591"/>
      <c r="L27" s="591"/>
      <c r="M27" s="591"/>
      <c r="N27" s="591"/>
      <c r="O27" s="591"/>
      <c r="P27" s="591"/>
      <c r="Q27" s="592"/>
      <c r="R27" s="593">
        <v>2465608</v>
      </c>
      <c r="S27" s="594"/>
      <c r="T27" s="594"/>
      <c r="U27" s="594"/>
      <c r="V27" s="594"/>
      <c r="W27" s="594"/>
      <c r="X27" s="594"/>
      <c r="Y27" s="595"/>
      <c r="Z27" s="596">
        <v>6.1</v>
      </c>
      <c r="AA27" s="596"/>
      <c r="AB27" s="596"/>
      <c r="AC27" s="596"/>
      <c r="AD27" s="597" t="s">
        <v>109</v>
      </c>
      <c r="AE27" s="597"/>
      <c r="AF27" s="597"/>
      <c r="AG27" s="597"/>
      <c r="AH27" s="597"/>
      <c r="AI27" s="597"/>
      <c r="AJ27" s="597"/>
      <c r="AK27" s="597"/>
      <c r="AL27" s="598" t="s">
        <v>109</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6121787</v>
      </c>
      <c r="BH27" s="594"/>
      <c r="BI27" s="594"/>
      <c r="BJ27" s="594"/>
      <c r="BK27" s="594"/>
      <c r="BL27" s="594"/>
      <c r="BM27" s="594"/>
      <c r="BN27" s="595"/>
      <c r="BO27" s="596">
        <v>100</v>
      </c>
      <c r="BP27" s="596"/>
      <c r="BQ27" s="596"/>
      <c r="BR27" s="596"/>
      <c r="BS27" s="602">
        <v>139337</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4422050</v>
      </c>
      <c r="CS27" s="625"/>
      <c r="CT27" s="625"/>
      <c r="CU27" s="625"/>
      <c r="CV27" s="625"/>
      <c r="CW27" s="625"/>
      <c r="CX27" s="625"/>
      <c r="CY27" s="626"/>
      <c r="CZ27" s="627">
        <v>11.5</v>
      </c>
      <c r="DA27" s="628"/>
      <c r="DB27" s="628"/>
      <c r="DC27" s="629"/>
      <c r="DD27" s="602">
        <v>1615542</v>
      </c>
      <c r="DE27" s="625"/>
      <c r="DF27" s="625"/>
      <c r="DG27" s="625"/>
      <c r="DH27" s="625"/>
      <c r="DI27" s="625"/>
      <c r="DJ27" s="625"/>
      <c r="DK27" s="626"/>
      <c r="DL27" s="602">
        <v>1605471</v>
      </c>
      <c r="DM27" s="625"/>
      <c r="DN27" s="625"/>
      <c r="DO27" s="625"/>
      <c r="DP27" s="625"/>
      <c r="DQ27" s="625"/>
      <c r="DR27" s="625"/>
      <c r="DS27" s="625"/>
      <c r="DT27" s="625"/>
      <c r="DU27" s="625"/>
      <c r="DV27" s="626"/>
      <c r="DW27" s="598">
        <v>7.4</v>
      </c>
      <c r="DX27" s="623"/>
      <c r="DY27" s="623"/>
      <c r="DZ27" s="623"/>
      <c r="EA27" s="623"/>
      <c r="EB27" s="623"/>
      <c r="EC27" s="624"/>
    </row>
    <row r="28" spans="2:133" ht="11.25" customHeight="1">
      <c r="B28" s="590" t="s">
        <v>278</v>
      </c>
      <c r="C28" s="591"/>
      <c r="D28" s="591"/>
      <c r="E28" s="591"/>
      <c r="F28" s="591"/>
      <c r="G28" s="591"/>
      <c r="H28" s="591"/>
      <c r="I28" s="591"/>
      <c r="J28" s="591"/>
      <c r="K28" s="591"/>
      <c r="L28" s="591"/>
      <c r="M28" s="591"/>
      <c r="N28" s="591"/>
      <c r="O28" s="591"/>
      <c r="P28" s="591"/>
      <c r="Q28" s="592"/>
      <c r="R28" s="593">
        <v>179184</v>
      </c>
      <c r="S28" s="594"/>
      <c r="T28" s="594"/>
      <c r="U28" s="594"/>
      <c r="V28" s="594"/>
      <c r="W28" s="594"/>
      <c r="X28" s="594"/>
      <c r="Y28" s="595"/>
      <c r="Z28" s="596">
        <v>0.4</v>
      </c>
      <c r="AA28" s="596"/>
      <c r="AB28" s="596"/>
      <c r="AC28" s="596"/>
      <c r="AD28" s="597">
        <v>25695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5329359</v>
      </c>
      <c r="CS28" s="594"/>
      <c r="CT28" s="594"/>
      <c r="CU28" s="594"/>
      <c r="CV28" s="594"/>
      <c r="CW28" s="594"/>
      <c r="CX28" s="594"/>
      <c r="CY28" s="595"/>
      <c r="CZ28" s="627">
        <v>13.9</v>
      </c>
      <c r="DA28" s="628"/>
      <c r="DB28" s="628"/>
      <c r="DC28" s="629"/>
      <c r="DD28" s="602">
        <v>5217273</v>
      </c>
      <c r="DE28" s="594"/>
      <c r="DF28" s="594"/>
      <c r="DG28" s="594"/>
      <c r="DH28" s="594"/>
      <c r="DI28" s="594"/>
      <c r="DJ28" s="594"/>
      <c r="DK28" s="595"/>
      <c r="DL28" s="602">
        <v>4786635</v>
      </c>
      <c r="DM28" s="594"/>
      <c r="DN28" s="594"/>
      <c r="DO28" s="594"/>
      <c r="DP28" s="594"/>
      <c r="DQ28" s="594"/>
      <c r="DR28" s="594"/>
      <c r="DS28" s="594"/>
      <c r="DT28" s="594"/>
      <c r="DU28" s="594"/>
      <c r="DV28" s="595"/>
      <c r="DW28" s="598">
        <v>22.2</v>
      </c>
      <c r="DX28" s="623"/>
      <c r="DY28" s="623"/>
      <c r="DZ28" s="623"/>
      <c r="EA28" s="623"/>
      <c r="EB28" s="623"/>
      <c r="EC28" s="624"/>
    </row>
    <row r="29" spans="2:133" ht="11.25" customHeight="1">
      <c r="B29" s="590" t="s">
        <v>280</v>
      </c>
      <c r="C29" s="591"/>
      <c r="D29" s="591"/>
      <c r="E29" s="591"/>
      <c r="F29" s="591"/>
      <c r="G29" s="591"/>
      <c r="H29" s="591"/>
      <c r="I29" s="591"/>
      <c r="J29" s="591"/>
      <c r="K29" s="591"/>
      <c r="L29" s="591"/>
      <c r="M29" s="591"/>
      <c r="N29" s="591"/>
      <c r="O29" s="591"/>
      <c r="P29" s="591"/>
      <c r="Q29" s="592"/>
      <c r="R29" s="593">
        <v>90689</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5328937</v>
      </c>
      <c r="CS29" s="625"/>
      <c r="CT29" s="625"/>
      <c r="CU29" s="625"/>
      <c r="CV29" s="625"/>
      <c r="CW29" s="625"/>
      <c r="CX29" s="625"/>
      <c r="CY29" s="626"/>
      <c r="CZ29" s="627">
        <v>13.9</v>
      </c>
      <c r="DA29" s="628"/>
      <c r="DB29" s="628"/>
      <c r="DC29" s="629"/>
      <c r="DD29" s="602">
        <v>5216851</v>
      </c>
      <c r="DE29" s="625"/>
      <c r="DF29" s="625"/>
      <c r="DG29" s="625"/>
      <c r="DH29" s="625"/>
      <c r="DI29" s="625"/>
      <c r="DJ29" s="625"/>
      <c r="DK29" s="626"/>
      <c r="DL29" s="602">
        <v>4786213</v>
      </c>
      <c r="DM29" s="625"/>
      <c r="DN29" s="625"/>
      <c r="DO29" s="625"/>
      <c r="DP29" s="625"/>
      <c r="DQ29" s="625"/>
      <c r="DR29" s="625"/>
      <c r="DS29" s="625"/>
      <c r="DT29" s="625"/>
      <c r="DU29" s="625"/>
      <c r="DV29" s="626"/>
      <c r="DW29" s="598">
        <v>22.2</v>
      </c>
      <c r="DX29" s="623"/>
      <c r="DY29" s="623"/>
      <c r="DZ29" s="623"/>
      <c r="EA29" s="623"/>
      <c r="EB29" s="623"/>
      <c r="EC29" s="624"/>
    </row>
    <row r="30" spans="2:133" ht="11.25" customHeight="1">
      <c r="B30" s="590" t="s">
        <v>285</v>
      </c>
      <c r="C30" s="591"/>
      <c r="D30" s="591"/>
      <c r="E30" s="591"/>
      <c r="F30" s="591"/>
      <c r="G30" s="591"/>
      <c r="H30" s="591"/>
      <c r="I30" s="591"/>
      <c r="J30" s="591"/>
      <c r="K30" s="591"/>
      <c r="L30" s="591"/>
      <c r="M30" s="591"/>
      <c r="N30" s="591"/>
      <c r="O30" s="591"/>
      <c r="P30" s="591"/>
      <c r="Q30" s="592"/>
      <c r="R30" s="593">
        <v>859212</v>
      </c>
      <c r="S30" s="594"/>
      <c r="T30" s="594"/>
      <c r="U30" s="594"/>
      <c r="V30" s="594"/>
      <c r="W30" s="594"/>
      <c r="X30" s="594"/>
      <c r="Y30" s="595"/>
      <c r="Z30" s="596">
        <v>2.1</v>
      </c>
      <c r="AA30" s="596"/>
      <c r="AB30" s="596"/>
      <c r="AC30" s="596"/>
      <c r="AD30" s="597" t="s">
        <v>109</v>
      </c>
      <c r="AE30" s="597"/>
      <c r="AF30" s="597"/>
      <c r="AG30" s="597"/>
      <c r="AH30" s="597"/>
      <c r="AI30" s="597"/>
      <c r="AJ30" s="597"/>
      <c r="AK30" s="597"/>
      <c r="AL30" s="598" t="s">
        <v>109</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99.4</v>
      </c>
      <c r="BH30" s="652"/>
      <c r="BI30" s="652"/>
      <c r="BJ30" s="652"/>
      <c r="BK30" s="652"/>
      <c r="BL30" s="652"/>
      <c r="BM30" s="588">
        <v>96.5</v>
      </c>
      <c r="BN30" s="652"/>
      <c r="BO30" s="652"/>
      <c r="BP30" s="652"/>
      <c r="BQ30" s="653"/>
      <c r="BR30" s="651">
        <v>99.2</v>
      </c>
      <c r="BS30" s="652"/>
      <c r="BT30" s="652"/>
      <c r="BU30" s="652"/>
      <c r="BV30" s="652"/>
      <c r="BW30" s="652"/>
      <c r="BX30" s="588">
        <v>96.5</v>
      </c>
      <c r="BY30" s="652"/>
      <c r="BZ30" s="652"/>
      <c r="CA30" s="652"/>
      <c r="CB30" s="653"/>
      <c r="CD30" s="656"/>
      <c r="CE30" s="657"/>
      <c r="CF30" s="607" t="s">
        <v>288</v>
      </c>
      <c r="CG30" s="608"/>
      <c r="CH30" s="608"/>
      <c r="CI30" s="608"/>
      <c r="CJ30" s="608"/>
      <c r="CK30" s="608"/>
      <c r="CL30" s="608"/>
      <c r="CM30" s="608"/>
      <c r="CN30" s="608"/>
      <c r="CO30" s="608"/>
      <c r="CP30" s="608"/>
      <c r="CQ30" s="609"/>
      <c r="CR30" s="593">
        <v>4920047</v>
      </c>
      <c r="CS30" s="594"/>
      <c r="CT30" s="594"/>
      <c r="CU30" s="594"/>
      <c r="CV30" s="594"/>
      <c r="CW30" s="594"/>
      <c r="CX30" s="594"/>
      <c r="CY30" s="595"/>
      <c r="CZ30" s="627">
        <v>12.8</v>
      </c>
      <c r="DA30" s="628"/>
      <c r="DB30" s="628"/>
      <c r="DC30" s="629"/>
      <c r="DD30" s="602">
        <v>4819827</v>
      </c>
      <c r="DE30" s="594"/>
      <c r="DF30" s="594"/>
      <c r="DG30" s="594"/>
      <c r="DH30" s="594"/>
      <c r="DI30" s="594"/>
      <c r="DJ30" s="594"/>
      <c r="DK30" s="595"/>
      <c r="DL30" s="602">
        <v>4389189</v>
      </c>
      <c r="DM30" s="594"/>
      <c r="DN30" s="594"/>
      <c r="DO30" s="594"/>
      <c r="DP30" s="594"/>
      <c r="DQ30" s="594"/>
      <c r="DR30" s="594"/>
      <c r="DS30" s="594"/>
      <c r="DT30" s="594"/>
      <c r="DU30" s="594"/>
      <c r="DV30" s="595"/>
      <c r="DW30" s="598">
        <v>20.399999999999999</v>
      </c>
      <c r="DX30" s="623"/>
      <c r="DY30" s="623"/>
      <c r="DZ30" s="623"/>
      <c r="EA30" s="623"/>
      <c r="EB30" s="623"/>
      <c r="EC30" s="624"/>
    </row>
    <row r="31" spans="2:133" ht="11.25" customHeight="1">
      <c r="B31" s="590" t="s">
        <v>289</v>
      </c>
      <c r="C31" s="591"/>
      <c r="D31" s="591"/>
      <c r="E31" s="591"/>
      <c r="F31" s="591"/>
      <c r="G31" s="591"/>
      <c r="H31" s="591"/>
      <c r="I31" s="591"/>
      <c r="J31" s="591"/>
      <c r="K31" s="591"/>
      <c r="L31" s="591"/>
      <c r="M31" s="591"/>
      <c r="N31" s="591"/>
      <c r="O31" s="591"/>
      <c r="P31" s="591"/>
      <c r="Q31" s="592"/>
      <c r="R31" s="593">
        <v>2294434</v>
      </c>
      <c r="S31" s="594"/>
      <c r="T31" s="594"/>
      <c r="U31" s="594"/>
      <c r="V31" s="594"/>
      <c r="W31" s="594"/>
      <c r="X31" s="594"/>
      <c r="Y31" s="595"/>
      <c r="Z31" s="596">
        <v>5.7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99.6</v>
      </c>
      <c r="BH31" s="625"/>
      <c r="BI31" s="625"/>
      <c r="BJ31" s="625"/>
      <c r="BK31" s="625"/>
      <c r="BL31" s="625"/>
      <c r="BM31" s="599">
        <v>98.1</v>
      </c>
      <c r="BN31" s="649"/>
      <c r="BO31" s="649"/>
      <c r="BP31" s="649"/>
      <c r="BQ31" s="650"/>
      <c r="BR31" s="648">
        <v>99.4</v>
      </c>
      <c r="BS31" s="625"/>
      <c r="BT31" s="625"/>
      <c r="BU31" s="625"/>
      <c r="BV31" s="625"/>
      <c r="BW31" s="625"/>
      <c r="BX31" s="599">
        <v>97.9</v>
      </c>
      <c r="BY31" s="649"/>
      <c r="BZ31" s="649"/>
      <c r="CA31" s="649"/>
      <c r="CB31" s="650"/>
      <c r="CD31" s="656"/>
      <c r="CE31" s="657"/>
      <c r="CF31" s="607" t="s">
        <v>292</v>
      </c>
      <c r="CG31" s="608"/>
      <c r="CH31" s="608"/>
      <c r="CI31" s="608"/>
      <c r="CJ31" s="608"/>
      <c r="CK31" s="608"/>
      <c r="CL31" s="608"/>
      <c r="CM31" s="608"/>
      <c r="CN31" s="608"/>
      <c r="CO31" s="608"/>
      <c r="CP31" s="608"/>
      <c r="CQ31" s="609"/>
      <c r="CR31" s="593">
        <v>408890</v>
      </c>
      <c r="CS31" s="625"/>
      <c r="CT31" s="625"/>
      <c r="CU31" s="625"/>
      <c r="CV31" s="625"/>
      <c r="CW31" s="625"/>
      <c r="CX31" s="625"/>
      <c r="CY31" s="626"/>
      <c r="CZ31" s="627">
        <v>1.1000000000000001</v>
      </c>
      <c r="DA31" s="628"/>
      <c r="DB31" s="628"/>
      <c r="DC31" s="629"/>
      <c r="DD31" s="602">
        <v>397024</v>
      </c>
      <c r="DE31" s="625"/>
      <c r="DF31" s="625"/>
      <c r="DG31" s="625"/>
      <c r="DH31" s="625"/>
      <c r="DI31" s="625"/>
      <c r="DJ31" s="625"/>
      <c r="DK31" s="626"/>
      <c r="DL31" s="602">
        <v>397024</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293</v>
      </c>
      <c r="C32" s="591"/>
      <c r="D32" s="591"/>
      <c r="E32" s="591"/>
      <c r="F32" s="591"/>
      <c r="G32" s="591"/>
      <c r="H32" s="591"/>
      <c r="I32" s="591"/>
      <c r="J32" s="591"/>
      <c r="K32" s="591"/>
      <c r="L32" s="591"/>
      <c r="M32" s="591"/>
      <c r="N32" s="591"/>
      <c r="O32" s="591"/>
      <c r="P32" s="591"/>
      <c r="Q32" s="592"/>
      <c r="R32" s="593">
        <v>1831571</v>
      </c>
      <c r="S32" s="594"/>
      <c r="T32" s="594"/>
      <c r="U32" s="594"/>
      <c r="V32" s="594"/>
      <c r="W32" s="594"/>
      <c r="X32" s="594"/>
      <c r="Y32" s="595"/>
      <c r="Z32" s="596">
        <v>4.5</v>
      </c>
      <c r="AA32" s="596"/>
      <c r="AB32" s="596"/>
      <c r="AC32" s="596"/>
      <c r="AD32" s="597">
        <v>8230</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99.2</v>
      </c>
      <c r="BH32" s="661"/>
      <c r="BI32" s="661"/>
      <c r="BJ32" s="661"/>
      <c r="BK32" s="661"/>
      <c r="BL32" s="661"/>
      <c r="BM32" s="662">
        <v>94.8</v>
      </c>
      <c r="BN32" s="661"/>
      <c r="BO32" s="661"/>
      <c r="BP32" s="661"/>
      <c r="BQ32" s="663"/>
      <c r="BR32" s="660">
        <v>99</v>
      </c>
      <c r="BS32" s="661"/>
      <c r="BT32" s="661"/>
      <c r="BU32" s="661"/>
      <c r="BV32" s="661"/>
      <c r="BW32" s="661"/>
      <c r="BX32" s="662">
        <v>94.9</v>
      </c>
      <c r="BY32" s="661"/>
      <c r="BZ32" s="661"/>
      <c r="CA32" s="661"/>
      <c r="CB32" s="663"/>
      <c r="CD32" s="658"/>
      <c r="CE32" s="659"/>
      <c r="CF32" s="607" t="s">
        <v>295</v>
      </c>
      <c r="CG32" s="608"/>
      <c r="CH32" s="608"/>
      <c r="CI32" s="608"/>
      <c r="CJ32" s="608"/>
      <c r="CK32" s="608"/>
      <c r="CL32" s="608"/>
      <c r="CM32" s="608"/>
      <c r="CN32" s="608"/>
      <c r="CO32" s="608"/>
      <c r="CP32" s="608"/>
      <c r="CQ32" s="609"/>
      <c r="CR32" s="593">
        <v>422</v>
      </c>
      <c r="CS32" s="594"/>
      <c r="CT32" s="594"/>
      <c r="CU32" s="594"/>
      <c r="CV32" s="594"/>
      <c r="CW32" s="594"/>
      <c r="CX32" s="594"/>
      <c r="CY32" s="595"/>
      <c r="CZ32" s="627">
        <v>0</v>
      </c>
      <c r="DA32" s="628"/>
      <c r="DB32" s="628"/>
      <c r="DC32" s="629"/>
      <c r="DD32" s="602">
        <v>422</v>
      </c>
      <c r="DE32" s="594"/>
      <c r="DF32" s="594"/>
      <c r="DG32" s="594"/>
      <c r="DH32" s="594"/>
      <c r="DI32" s="594"/>
      <c r="DJ32" s="594"/>
      <c r="DK32" s="595"/>
      <c r="DL32" s="602">
        <v>422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296</v>
      </c>
      <c r="C33" s="591"/>
      <c r="D33" s="591"/>
      <c r="E33" s="591"/>
      <c r="F33" s="591"/>
      <c r="G33" s="591"/>
      <c r="H33" s="591"/>
      <c r="I33" s="591"/>
      <c r="J33" s="591"/>
      <c r="K33" s="591"/>
      <c r="L33" s="591"/>
      <c r="M33" s="591"/>
      <c r="N33" s="591"/>
      <c r="O33" s="591"/>
      <c r="P33" s="591"/>
      <c r="Q33" s="592"/>
      <c r="R33" s="593">
        <v>5022500</v>
      </c>
      <c r="S33" s="594"/>
      <c r="T33" s="594"/>
      <c r="U33" s="594"/>
      <c r="V33" s="594"/>
      <c r="W33" s="594"/>
      <c r="X33" s="594"/>
      <c r="Y33" s="595"/>
      <c r="Z33" s="596">
        <v>12.4</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16448735</v>
      </c>
      <c r="CS33" s="625"/>
      <c r="CT33" s="625"/>
      <c r="CU33" s="625"/>
      <c r="CV33" s="625"/>
      <c r="CW33" s="625"/>
      <c r="CX33" s="625"/>
      <c r="CY33" s="626"/>
      <c r="CZ33" s="627">
        <v>42.8</v>
      </c>
      <c r="DA33" s="628"/>
      <c r="DB33" s="628"/>
      <c r="DC33" s="629"/>
      <c r="DD33" s="602">
        <v>11748790</v>
      </c>
      <c r="DE33" s="625"/>
      <c r="DF33" s="625"/>
      <c r="DG33" s="625"/>
      <c r="DH33" s="625"/>
      <c r="DI33" s="625"/>
      <c r="DJ33" s="625"/>
      <c r="DK33" s="626"/>
      <c r="DL33" s="602">
        <v>10021028</v>
      </c>
      <c r="DM33" s="625"/>
      <c r="DN33" s="625"/>
      <c r="DO33" s="625"/>
      <c r="DP33" s="625"/>
      <c r="DQ33" s="625"/>
      <c r="DR33" s="625"/>
      <c r="DS33" s="625"/>
      <c r="DT33" s="625"/>
      <c r="DU33" s="625"/>
      <c r="DV33" s="626"/>
      <c r="DW33" s="598">
        <v>46.5</v>
      </c>
      <c r="DX33" s="623"/>
      <c r="DY33" s="623"/>
      <c r="DZ33" s="623"/>
      <c r="EA33" s="623"/>
      <c r="EB33" s="623"/>
      <c r="EC33" s="624"/>
    </row>
    <row r="34" spans="2:133" ht="11.25" customHeight="1">
      <c r="B34" s="590" t="s">
        <v>298</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5143081</v>
      </c>
      <c r="CS34" s="594"/>
      <c r="CT34" s="594"/>
      <c r="CU34" s="594"/>
      <c r="CV34" s="594"/>
      <c r="CW34" s="594"/>
      <c r="CX34" s="594"/>
      <c r="CY34" s="595"/>
      <c r="CZ34" s="627">
        <v>13.4</v>
      </c>
      <c r="DA34" s="628"/>
      <c r="DB34" s="628"/>
      <c r="DC34" s="629"/>
      <c r="DD34" s="602">
        <v>3655284</v>
      </c>
      <c r="DE34" s="594"/>
      <c r="DF34" s="594"/>
      <c r="DG34" s="594"/>
      <c r="DH34" s="594"/>
      <c r="DI34" s="594"/>
      <c r="DJ34" s="594"/>
      <c r="DK34" s="595"/>
      <c r="DL34" s="602">
        <v>3086442</v>
      </c>
      <c r="DM34" s="594"/>
      <c r="DN34" s="594"/>
      <c r="DO34" s="594"/>
      <c r="DP34" s="594"/>
      <c r="DQ34" s="594"/>
      <c r="DR34" s="594"/>
      <c r="DS34" s="594"/>
      <c r="DT34" s="594"/>
      <c r="DU34" s="594"/>
      <c r="DV34" s="595"/>
      <c r="DW34" s="598">
        <v>14.3</v>
      </c>
      <c r="DX34" s="623"/>
      <c r="DY34" s="623"/>
      <c r="DZ34" s="623"/>
      <c r="EA34" s="623"/>
      <c r="EB34" s="623"/>
      <c r="EC34" s="624"/>
    </row>
    <row r="35" spans="2:133" ht="11.25" customHeight="1">
      <c r="B35" s="590" t="s">
        <v>302</v>
      </c>
      <c r="C35" s="591"/>
      <c r="D35" s="591"/>
      <c r="E35" s="591"/>
      <c r="F35" s="591"/>
      <c r="G35" s="591"/>
      <c r="H35" s="591"/>
      <c r="I35" s="591"/>
      <c r="J35" s="591"/>
      <c r="K35" s="591"/>
      <c r="L35" s="591"/>
      <c r="M35" s="591"/>
      <c r="N35" s="591"/>
      <c r="O35" s="591"/>
      <c r="P35" s="591"/>
      <c r="Q35" s="592"/>
      <c r="R35" s="593">
        <v>1275900</v>
      </c>
      <c r="S35" s="594"/>
      <c r="T35" s="594"/>
      <c r="U35" s="594"/>
      <c r="V35" s="594"/>
      <c r="W35" s="594"/>
      <c r="X35" s="594"/>
      <c r="Y35" s="595"/>
      <c r="Z35" s="596">
        <v>3.1</v>
      </c>
      <c r="AA35" s="596"/>
      <c r="AB35" s="596"/>
      <c r="AC35" s="596"/>
      <c r="AD35" s="597" t="s">
        <v>109</v>
      </c>
      <c r="AE35" s="597"/>
      <c r="AF35" s="597"/>
      <c r="AG35" s="597"/>
      <c r="AH35" s="597"/>
      <c r="AI35" s="597"/>
      <c r="AJ35" s="597"/>
      <c r="AK35" s="597"/>
      <c r="AL35" s="598" t="s">
        <v>109</v>
      </c>
      <c r="AM35" s="599"/>
      <c r="AN35" s="599"/>
      <c r="AO35" s="600"/>
      <c r="AP35" s="186"/>
      <c r="AQ35" s="604" t="s">
        <v>303</v>
      </c>
      <c r="AR35" s="605"/>
      <c r="AS35" s="605"/>
      <c r="AT35" s="605"/>
      <c r="AU35" s="605"/>
      <c r="AV35" s="605"/>
      <c r="AW35" s="605"/>
      <c r="AX35" s="605"/>
      <c r="AY35" s="606"/>
      <c r="AZ35" s="582">
        <v>4012751</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148754</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1645482</v>
      </c>
      <c r="CS35" s="625"/>
      <c r="CT35" s="625"/>
      <c r="CU35" s="625"/>
      <c r="CV35" s="625"/>
      <c r="CW35" s="625"/>
      <c r="CX35" s="625"/>
      <c r="CY35" s="626"/>
      <c r="CZ35" s="627">
        <v>4.3</v>
      </c>
      <c r="DA35" s="628"/>
      <c r="DB35" s="628"/>
      <c r="DC35" s="629"/>
      <c r="DD35" s="602">
        <v>1323167</v>
      </c>
      <c r="DE35" s="625"/>
      <c r="DF35" s="625"/>
      <c r="DG35" s="625"/>
      <c r="DH35" s="625"/>
      <c r="DI35" s="625"/>
      <c r="DJ35" s="625"/>
      <c r="DK35" s="626"/>
      <c r="DL35" s="602">
        <v>1323167</v>
      </c>
      <c r="DM35" s="625"/>
      <c r="DN35" s="625"/>
      <c r="DO35" s="625"/>
      <c r="DP35" s="625"/>
      <c r="DQ35" s="625"/>
      <c r="DR35" s="625"/>
      <c r="DS35" s="625"/>
      <c r="DT35" s="625"/>
      <c r="DU35" s="625"/>
      <c r="DV35" s="626"/>
      <c r="DW35" s="598">
        <v>6.1</v>
      </c>
      <c r="DX35" s="623"/>
      <c r="DY35" s="623"/>
      <c r="DZ35" s="623"/>
      <c r="EA35" s="623"/>
      <c r="EB35" s="623"/>
      <c r="EC35" s="624"/>
    </row>
    <row r="36" spans="2:133" ht="11.25" customHeight="1">
      <c r="B36" s="636" t="s">
        <v>306</v>
      </c>
      <c r="C36" s="637"/>
      <c r="D36" s="637"/>
      <c r="E36" s="637"/>
      <c r="F36" s="637"/>
      <c r="G36" s="637"/>
      <c r="H36" s="637"/>
      <c r="I36" s="637"/>
      <c r="J36" s="637"/>
      <c r="K36" s="637"/>
      <c r="L36" s="637"/>
      <c r="M36" s="637"/>
      <c r="N36" s="637"/>
      <c r="O36" s="637"/>
      <c r="P36" s="637"/>
      <c r="Q36" s="638"/>
      <c r="R36" s="665">
        <v>40521952</v>
      </c>
      <c r="S36" s="666"/>
      <c r="T36" s="666"/>
      <c r="U36" s="666"/>
      <c r="V36" s="666"/>
      <c r="W36" s="666"/>
      <c r="X36" s="666"/>
      <c r="Y36" s="667"/>
      <c r="Z36" s="668">
        <v>100</v>
      </c>
      <c r="AA36" s="668"/>
      <c r="AB36" s="668"/>
      <c r="AC36" s="668"/>
      <c r="AD36" s="669">
        <v>20277171</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1360895</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121119</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3705817</v>
      </c>
      <c r="CS36" s="594"/>
      <c r="CT36" s="594"/>
      <c r="CU36" s="594"/>
      <c r="CV36" s="594"/>
      <c r="CW36" s="594"/>
      <c r="CX36" s="594"/>
      <c r="CY36" s="595"/>
      <c r="CZ36" s="627">
        <v>9.6</v>
      </c>
      <c r="DA36" s="628"/>
      <c r="DB36" s="628"/>
      <c r="DC36" s="629"/>
      <c r="DD36" s="602">
        <v>2675969</v>
      </c>
      <c r="DE36" s="594"/>
      <c r="DF36" s="594"/>
      <c r="DG36" s="594"/>
      <c r="DH36" s="594"/>
      <c r="DI36" s="594"/>
      <c r="DJ36" s="594"/>
      <c r="DK36" s="595"/>
      <c r="DL36" s="602">
        <v>2050596</v>
      </c>
      <c r="DM36" s="594"/>
      <c r="DN36" s="594"/>
      <c r="DO36" s="594"/>
      <c r="DP36" s="594"/>
      <c r="DQ36" s="594"/>
      <c r="DR36" s="594"/>
      <c r="DS36" s="594"/>
      <c r="DT36" s="594"/>
      <c r="DU36" s="594"/>
      <c r="DV36" s="595"/>
      <c r="DW36" s="598">
        <v>9.5</v>
      </c>
      <c r="DX36" s="623"/>
      <c r="DY36" s="623"/>
      <c r="DZ36" s="623"/>
      <c r="EA36" s="623"/>
      <c r="EB36" s="623"/>
      <c r="EC36" s="624"/>
    </row>
    <row r="37" spans="2:133" ht="11.25" customHeight="1">
      <c r="AQ37" s="672" t="s">
        <v>310</v>
      </c>
      <c r="AR37" s="673"/>
      <c r="AS37" s="673"/>
      <c r="AT37" s="673"/>
      <c r="AU37" s="673"/>
      <c r="AV37" s="673"/>
      <c r="AW37" s="673"/>
      <c r="AX37" s="673"/>
      <c r="AY37" s="674"/>
      <c r="AZ37" s="593">
        <v>382663</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8230</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1441489</v>
      </c>
      <c r="CS37" s="625"/>
      <c r="CT37" s="625"/>
      <c r="CU37" s="625"/>
      <c r="CV37" s="625"/>
      <c r="CW37" s="625"/>
      <c r="CX37" s="625"/>
      <c r="CY37" s="626"/>
      <c r="CZ37" s="627">
        <v>3.7</v>
      </c>
      <c r="DA37" s="628"/>
      <c r="DB37" s="628"/>
      <c r="DC37" s="629"/>
      <c r="DD37" s="602">
        <v>1396324</v>
      </c>
      <c r="DE37" s="625"/>
      <c r="DF37" s="625"/>
      <c r="DG37" s="625"/>
      <c r="DH37" s="625"/>
      <c r="DI37" s="625"/>
      <c r="DJ37" s="625"/>
      <c r="DK37" s="626"/>
      <c r="DL37" s="602">
        <v>1251032</v>
      </c>
      <c r="DM37" s="625"/>
      <c r="DN37" s="625"/>
      <c r="DO37" s="625"/>
      <c r="DP37" s="625"/>
      <c r="DQ37" s="625"/>
      <c r="DR37" s="625"/>
      <c r="DS37" s="625"/>
      <c r="DT37" s="625"/>
      <c r="DU37" s="625"/>
      <c r="DV37" s="626"/>
      <c r="DW37" s="598">
        <v>5.8</v>
      </c>
      <c r="DX37" s="623"/>
      <c r="DY37" s="623"/>
      <c r="DZ37" s="623"/>
      <c r="EA37" s="623"/>
      <c r="EB37" s="623"/>
      <c r="EC37" s="624"/>
    </row>
    <row r="38" spans="2:133" ht="11.25" customHeight="1">
      <c r="AQ38" s="672" t="s">
        <v>313</v>
      </c>
      <c r="AR38" s="673"/>
      <c r="AS38" s="673"/>
      <c r="AT38" s="673"/>
      <c r="AU38" s="673"/>
      <c r="AV38" s="673"/>
      <c r="AW38" s="673"/>
      <c r="AX38" s="673"/>
      <c r="AY38" s="674"/>
      <c r="AZ38" s="593">
        <v>9102</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13970</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4003649</v>
      </c>
      <c r="CS38" s="594"/>
      <c r="CT38" s="594"/>
      <c r="CU38" s="594"/>
      <c r="CV38" s="594"/>
      <c r="CW38" s="594"/>
      <c r="CX38" s="594"/>
      <c r="CY38" s="595"/>
      <c r="CZ38" s="627">
        <v>10.4</v>
      </c>
      <c r="DA38" s="628"/>
      <c r="DB38" s="628"/>
      <c r="DC38" s="629"/>
      <c r="DD38" s="602">
        <v>3613332</v>
      </c>
      <c r="DE38" s="594"/>
      <c r="DF38" s="594"/>
      <c r="DG38" s="594"/>
      <c r="DH38" s="594"/>
      <c r="DI38" s="594"/>
      <c r="DJ38" s="594"/>
      <c r="DK38" s="595"/>
      <c r="DL38" s="602">
        <v>3560823</v>
      </c>
      <c r="DM38" s="594"/>
      <c r="DN38" s="594"/>
      <c r="DO38" s="594"/>
      <c r="DP38" s="594"/>
      <c r="DQ38" s="594"/>
      <c r="DR38" s="594"/>
      <c r="DS38" s="594"/>
      <c r="DT38" s="594"/>
      <c r="DU38" s="594"/>
      <c r="DV38" s="595"/>
      <c r="DW38" s="598">
        <v>16.5</v>
      </c>
      <c r="DX38" s="623"/>
      <c r="DY38" s="623"/>
      <c r="DZ38" s="623"/>
      <c r="EA38" s="623"/>
      <c r="EB38" s="623"/>
      <c r="EC38" s="624"/>
    </row>
    <row r="39" spans="2:133" ht="11.25" customHeight="1">
      <c r="AQ39" s="672" t="s">
        <v>316</v>
      </c>
      <c r="AR39" s="673"/>
      <c r="AS39" s="673"/>
      <c r="AT39" s="673"/>
      <c r="AU39" s="673"/>
      <c r="AV39" s="673"/>
      <c r="AW39" s="673"/>
      <c r="AX39" s="673"/>
      <c r="AY39" s="674"/>
      <c r="AZ39" s="593" t="s">
        <v>109</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88</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541124</v>
      </c>
      <c r="CS39" s="625"/>
      <c r="CT39" s="625"/>
      <c r="CU39" s="625"/>
      <c r="CV39" s="625"/>
      <c r="CW39" s="625"/>
      <c r="CX39" s="625"/>
      <c r="CY39" s="626"/>
      <c r="CZ39" s="627">
        <v>1.4</v>
      </c>
      <c r="DA39" s="628"/>
      <c r="DB39" s="628"/>
      <c r="DC39" s="629"/>
      <c r="DD39" s="602">
        <v>461238</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484936</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94</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1409582</v>
      </c>
      <c r="CS40" s="594"/>
      <c r="CT40" s="594"/>
      <c r="CU40" s="594"/>
      <c r="CV40" s="594"/>
      <c r="CW40" s="594"/>
      <c r="CX40" s="594"/>
      <c r="CY40" s="595"/>
      <c r="CZ40" s="627">
        <v>3.7</v>
      </c>
      <c r="DA40" s="628"/>
      <c r="DB40" s="628"/>
      <c r="DC40" s="629"/>
      <c r="DD40" s="602">
        <v>19800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1775155</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285</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8331426</v>
      </c>
      <c r="CS42" s="594"/>
      <c r="CT42" s="594"/>
      <c r="CU42" s="594"/>
      <c r="CV42" s="594"/>
      <c r="CW42" s="594"/>
      <c r="CX42" s="594"/>
      <c r="CY42" s="595"/>
      <c r="CZ42" s="627">
        <v>21.7</v>
      </c>
      <c r="DA42" s="676"/>
      <c r="DB42" s="676"/>
      <c r="DC42" s="677"/>
      <c r="DD42" s="602">
        <v>1820844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191977</v>
      </c>
      <c r="CS43" s="625"/>
      <c r="CT43" s="625"/>
      <c r="CU43" s="625"/>
      <c r="CV43" s="625"/>
      <c r="CW43" s="625"/>
      <c r="CX43" s="625"/>
      <c r="CY43" s="626"/>
      <c r="CZ43" s="627">
        <v>0.5</v>
      </c>
      <c r="DA43" s="628"/>
      <c r="DB43" s="628"/>
      <c r="DC43" s="629"/>
      <c r="DD43" s="602">
        <v>142477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8154691</v>
      </c>
      <c r="CS44" s="594"/>
      <c r="CT44" s="594"/>
      <c r="CU44" s="594"/>
      <c r="CV44" s="594"/>
      <c r="CW44" s="594"/>
      <c r="CX44" s="594"/>
      <c r="CY44" s="595"/>
      <c r="CZ44" s="627">
        <v>21.2</v>
      </c>
      <c r="DA44" s="676"/>
      <c r="DB44" s="676"/>
      <c r="DC44" s="677"/>
      <c r="DD44" s="602">
        <v>1758190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5365986</v>
      </c>
      <c r="CS45" s="625"/>
      <c r="CT45" s="625"/>
      <c r="CU45" s="625"/>
      <c r="CV45" s="625"/>
      <c r="CW45" s="625"/>
      <c r="CX45" s="625"/>
      <c r="CY45" s="626"/>
      <c r="CZ45" s="627">
        <v>14</v>
      </c>
      <c r="DA45" s="628"/>
      <c r="DB45" s="628"/>
      <c r="DC45" s="629"/>
      <c r="DD45" s="602">
        <v>492379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2716965</v>
      </c>
      <c r="CS46" s="594"/>
      <c r="CT46" s="594"/>
      <c r="CU46" s="594"/>
      <c r="CV46" s="594"/>
      <c r="CW46" s="594"/>
      <c r="CX46" s="594"/>
      <c r="CY46" s="595"/>
      <c r="CZ46" s="627">
        <v>7.1</v>
      </c>
      <c r="DA46" s="676"/>
      <c r="DB46" s="676"/>
      <c r="DC46" s="677"/>
      <c r="DD46" s="602">
        <v>1259771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v>176735</v>
      </c>
      <c r="CS47" s="625"/>
      <c r="CT47" s="625"/>
      <c r="CU47" s="625"/>
      <c r="CV47" s="625"/>
      <c r="CW47" s="625"/>
      <c r="CX47" s="625"/>
      <c r="CY47" s="626"/>
      <c r="CZ47" s="627">
        <v>0.5</v>
      </c>
      <c r="DA47" s="628"/>
      <c r="DB47" s="628"/>
      <c r="DC47" s="629"/>
      <c r="DD47" s="602">
        <v>62654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38459927</v>
      </c>
      <c r="CS49" s="661"/>
      <c r="CT49" s="661"/>
      <c r="CU49" s="661"/>
      <c r="CV49" s="661"/>
      <c r="CW49" s="661"/>
      <c r="CX49" s="661"/>
      <c r="CY49" s="688"/>
      <c r="CZ49" s="689">
        <v>100</v>
      </c>
      <c r="DA49" s="690"/>
      <c r="DB49" s="690"/>
      <c r="DC49" s="691"/>
      <c r="DD49" s="692">
        <v>24071755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40531</v>
      </c>
      <c r="R7" s="723"/>
      <c r="S7" s="723"/>
      <c r="T7" s="723"/>
      <c r="U7" s="723"/>
      <c r="V7" s="723">
        <v>38469</v>
      </c>
      <c r="W7" s="723"/>
      <c r="X7" s="723"/>
      <c r="Y7" s="723"/>
      <c r="Z7" s="723"/>
      <c r="AA7" s="723">
        <v>2062</v>
      </c>
      <c r="AB7" s="723"/>
      <c r="AC7" s="723"/>
      <c r="AD7" s="723"/>
      <c r="AE7" s="724"/>
      <c r="AF7" s="725">
        <v>1744</v>
      </c>
      <c r="AG7" s="726"/>
      <c r="AH7" s="726"/>
      <c r="AI7" s="726"/>
      <c r="AJ7" s="727"/>
      <c r="AK7" s="762">
        <v>859</v>
      </c>
      <c r="AL7" s="763"/>
      <c r="AM7" s="763"/>
      <c r="AN7" s="763"/>
      <c r="AO7" s="763"/>
      <c r="AP7" s="763">
        <v>46065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0</v>
      </c>
      <c r="CI7" s="760"/>
      <c r="CJ7" s="760"/>
      <c r="CK7" s="760"/>
      <c r="CL7" s="761"/>
      <c r="CM7" s="759">
        <v>8</v>
      </c>
      <c r="CN7" s="760"/>
      <c r="CO7" s="760"/>
      <c r="CP7" s="760"/>
      <c r="CQ7" s="761"/>
      <c r="CR7" s="759">
        <v>3</v>
      </c>
      <c r="CS7" s="760"/>
      <c r="CT7" s="760"/>
      <c r="CU7" s="760"/>
      <c r="CV7" s="761"/>
      <c r="CW7" s="759" t="s">
        <v>555</v>
      </c>
      <c r="CX7" s="760"/>
      <c r="CY7" s="760"/>
      <c r="CZ7" s="760"/>
      <c r="DA7" s="761"/>
      <c r="DB7" s="759" t="s">
        <v>555</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17</v>
      </c>
      <c r="CI8" s="770"/>
      <c r="CJ8" s="770"/>
      <c r="CK8" s="770"/>
      <c r="CL8" s="771"/>
      <c r="CM8" s="769">
        <v>264</v>
      </c>
      <c r="CN8" s="770"/>
      <c r="CO8" s="770"/>
      <c r="CP8" s="770"/>
      <c r="CQ8" s="771"/>
      <c r="CR8" s="769">
        <v>31</v>
      </c>
      <c r="CS8" s="770"/>
      <c r="CT8" s="770"/>
      <c r="CU8" s="770"/>
      <c r="CV8" s="771"/>
      <c r="CW8" s="769">
        <v>0</v>
      </c>
      <c r="CX8" s="770"/>
      <c r="CY8" s="770"/>
      <c r="CZ8" s="770"/>
      <c r="DA8" s="771"/>
      <c r="DB8" s="769" t="s">
        <v>555</v>
      </c>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15</v>
      </c>
      <c r="CI9" s="770"/>
      <c r="CJ9" s="770"/>
      <c r="CK9" s="770"/>
      <c r="CL9" s="771"/>
      <c r="CM9" s="769">
        <v>75</v>
      </c>
      <c r="CN9" s="770"/>
      <c r="CO9" s="770"/>
      <c r="CP9" s="770"/>
      <c r="CQ9" s="771"/>
      <c r="CR9" s="769">
        <v>20</v>
      </c>
      <c r="CS9" s="770"/>
      <c r="CT9" s="770"/>
      <c r="CU9" s="770"/>
      <c r="CV9" s="771"/>
      <c r="CW9" s="769" t="s">
        <v>555</v>
      </c>
      <c r="CX9" s="770"/>
      <c r="CY9" s="770"/>
      <c r="CZ9" s="770"/>
      <c r="DA9" s="771"/>
      <c r="DB9" s="769" t="s">
        <v>555</v>
      </c>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2</v>
      </c>
      <c r="CI10" s="770"/>
      <c r="CJ10" s="770"/>
      <c r="CK10" s="770"/>
      <c r="CL10" s="771"/>
      <c r="CM10" s="769">
        <v>883</v>
      </c>
      <c r="CN10" s="770"/>
      <c r="CO10" s="770"/>
      <c r="CP10" s="770"/>
      <c r="CQ10" s="771"/>
      <c r="CR10" s="769">
        <v>407</v>
      </c>
      <c r="CS10" s="770"/>
      <c r="CT10" s="770"/>
      <c r="CU10" s="770"/>
      <c r="CV10" s="771"/>
      <c r="CW10" s="769">
        <v>11</v>
      </c>
      <c r="CX10" s="770"/>
      <c r="CY10" s="770"/>
      <c r="CZ10" s="770"/>
      <c r="DA10" s="771"/>
      <c r="DB10" s="769" t="s">
        <v>555</v>
      </c>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17</v>
      </c>
      <c r="CI11" s="770"/>
      <c r="CJ11" s="770"/>
      <c r="CK11" s="770"/>
      <c r="CL11" s="771"/>
      <c r="CM11" s="769">
        <v>42</v>
      </c>
      <c r="CN11" s="770"/>
      <c r="CO11" s="770"/>
      <c r="CP11" s="770"/>
      <c r="CQ11" s="771"/>
      <c r="CR11" s="769">
        <v>17</v>
      </c>
      <c r="CS11" s="770"/>
      <c r="CT11" s="770"/>
      <c r="CU11" s="770"/>
      <c r="CV11" s="771"/>
      <c r="CW11" s="769" t="s">
        <v>553</v>
      </c>
      <c r="CX11" s="770"/>
      <c r="CY11" s="770"/>
      <c r="CZ11" s="770"/>
      <c r="DA11" s="771"/>
      <c r="DB11" s="769" t="s">
        <v>553</v>
      </c>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560</v>
      </c>
      <c r="BT12" s="757"/>
      <c r="BU12" s="757"/>
      <c r="BV12" s="757"/>
      <c r="BW12" s="757"/>
      <c r="BX12" s="757"/>
      <c r="BY12" s="757"/>
      <c r="BZ12" s="757"/>
      <c r="CA12" s="757"/>
      <c r="CB12" s="757"/>
      <c r="CC12" s="757"/>
      <c r="CD12" s="757"/>
      <c r="CE12" s="757"/>
      <c r="CF12" s="757"/>
      <c r="CG12" s="758"/>
      <c r="CH12" s="769">
        <v>4</v>
      </c>
      <c r="CI12" s="770"/>
      <c r="CJ12" s="770"/>
      <c r="CK12" s="770"/>
      <c r="CL12" s="771"/>
      <c r="CM12" s="769">
        <v>35</v>
      </c>
      <c r="CN12" s="770"/>
      <c r="CO12" s="770"/>
      <c r="CP12" s="770"/>
      <c r="CQ12" s="771"/>
      <c r="CR12" s="769">
        <v>30</v>
      </c>
      <c r="CS12" s="770"/>
      <c r="CT12" s="770"/>
      <c r="CU12" s="770"/>
      <c r="CV12" s="771"/>
      <c r="CW12" s="769" t="s">
        <v>553</v>
      </c>
      <c r="CX12" s="770"/>
      <c r="CY12" s="770"/>
      <c r="CZ12" s="770"/>
      <c r="DA12" s="771"/>
      <c r="DB12" s="769" t="s">
        <v>553</v>
      </c>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561</v>
      </c>
      <c r="BT13" s="757"/>
      <c r="BU13" s="757"/>
      <c r="BV13" s="757"/>
      <c r="BW13" s="757"/>
      <c r="BX13" s="757"/>
      <c r="BY13" s="757"/>
      <c r="BZ13" s="757"/>
      <c r="CA13" s="757"/>
      <c r="CB13" s="757"/>
      <c r="CC13" s="757"/>
      <c r="CD13" s="757"/>
      <c r="CE13" s="757"/>
      <c r="CF13" s="757"/>
      <c r="CG13" s="758"/>
      <c r="CH13" s="769">
        <v>16</v>
      </c>
      <c r="CI13" s="770"/>
      <c r="CJ13" s="770"/>
      <c r="CK13" s="770"/>
      <c r="CL13" s="771"/>
      <c r="CM13" s="769">
        <v>75</v>
      </c>
      <c r="CN13" s="770"/>
      <c r="CO13" s="770"/>
      <c r="CP13" s="770"/>
      <c r="CQ13" s="771"/>
      <c r="CR13" s="769">
        <v>10</v>
      </c>
      <c r="CS13" s="770"/>
      <c r="CT13" s="770"/>
      <c r="CU13" s="770"/>
      <c r="CV13" s="771"/>
      <c r="CW13" s="769" t="s">
        <v>553</v>
      </c>
      <c r="CX13" s="770"/>
      <c r="CY13" s="770"/>
      <c r="CZ13" s="770"/>
      <c r="DA13" s="771"/>
      <c r="DB13" s="769" t="s">
        <v>553</v>
      </c>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562</v>
      </c>
      <c r="BT14" s="757"/>
      <c r="BU14" s="757"/>
      <c r="BV14" s="757"/>
      <c r="BW14" s="757"/>
      <c r="BX14" s="757"/>
      <c r="BY14" s="757"/>
      <c r="BZ14" s="757"/>
      <c r="CA14" s="757"/>
      <c r="CB14" s="757"/>
      <c r="CC14" s="757"/>
      <c r="CD14" s="757"/>
      <c r="CE14" s="757"/>
      <c r="CF14" s="757"/>
      <c r="CG14" s="758"/>
      <c r="CH14" s="769">
        <v>-4</v>
      </c>
      <c r="CI14" s="770"/>
      <c r="CJ14" s="770"/>
      <c r="CK14" s="770"/>
      <c r="CL14" s="771"/>
      <c r="CM14" s="769">
        <v>68</v>
      </c>
      <c r="CN14" s="770"/>
      <c r="CO14" s="770"/>
      <c r="CP14" s="770"/>
      <c r="CQ14" s="771"/>
      <c r="CR14" s="769">
        <v>33</v>
      </c>
      <c r="CS14" s="770"/>
      <c r="CT14" s="770"/>
      <c r="CU14" s="770"/>
      <c r="CV14" s="771"/>
      <c r="CW14" s="769">
        <v>8</v>
      </c>
      <c r="CX14" s="770"/>
      <c r="CY14" s="770"/>
      <c r="CZ14" s="770"/>
      <c r="DA14" s="771"/>
      <c r="DB14" s="769" t="s">
        <v>553</v>
      </c>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563</v>
      </c>
      <c r="BT15" s="757"/>
      <c r="BU15" s="757"/>
      <c r="BV15" s="757"/>
      <c r="BW15" s="757"/>
      <c r="BX15" s="757"/>
      <c r="BY15" s="757"/>
      <c r="BZ15" s="757"/>
      <c r="CA15" s="757"/>
      <c r="CB15" s="757"/>
      <c r="CC15" s="757"/>
      <c r="CD15" s="757"/>
      <c r="CE15" s="757"/>
      <c r="CF15" s="757"/>
      <c r="CG15" s="758"/>
      <c r="CH15" s="769">
        <v>5</v>
      </c>
      <c r="CI15" s="770"/>
      <c r="CJ15" s="770"/>
      <c r="CK15" s="770"/>
      <c r="CL15" s="771"/>
      <c r="CM15" s="769">
        <v>1</v>
      </c>
      <c r="CN15" s="770"/>
      <c r="CO15" s="770"/>
      <c r="CP15" s="770"/>
      <c r="CQ15" s="771"/>
      <c r="CR15" s="769">
        <v>23</v>
      </c>
      <c r="CS15" s="770"/>
      <c r="CT15" s="770"/>
      <c r="CU15" s="770"/>
      <c r="CV15" s="771"/>
      <c r="CW15" s="769" t="s">
        <v>553</v>
      </c>
      <c r="CX15" s="770"/>
      <c r="CY15" s="770"/>
      <c r="CZ15" s="770"/>
      <c r="DA15" s="771"/>
      <c r="DB15" s="769" t="s">
        <v>553</v>
      </c>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564</v>
      </c>
      <c r="BT16" s="757"/>
      <c r="BU16" s="757"/>
      <c r="BV16" s="757"/>
      <c r="BW16" s="757"/>
      <c r="BX16" s="757"/>
      <c r="BY16" s="757"/>
      <c r="BZ16" s="757"/>
      <c r="CA16" s="757"/>
      <c r="CB16" s="757"/>
      <c r="CC16" s="757"/>
      <c r="CD16" s="757"/>
      <c r="CE16" s="757"/>
      <c r="CF16" s="757"/>
      <c r="CG16" s="758"/>
      <c r="CH16" s="769">
        <v>9</v>
      </c>
      <c r="CI16" s="770"/>
      <c r="CJ16" s="770"/>
      <c r="CK16" s="770"/>
      <c r="CL16" s="771"/>
      <c r="CM16" s="769">
        <v>513</v>
      </c>
      <c r="CN16" s="770"/>
      <c r="CO16" s="770"/>
      <c r="CP16" s="770"/>
      <c r="CQ16" s="771"/>
      <c r="CR16" s="769">
        <v>11</v>
      </c>
      <c r="CS16" s="770"/>
      <c r="CT16" s="770"/>
      <c r="CU16" s="770"/>
      <c r="CV16" s="771"/>
      <c r="CW16" s="769">
        <v>47</v>
      </c>
      <c r="CX16" s="770"/>
      <c r="CY16" s="770"/>
      <c r="CZ16" s="770"/>
      <c r="DA16" s="771"/>
      <c r="DB16" s="769" t="s">
        <v>553</v>
      </c>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40522</v>
      </c>
      <c r="R23" s="782"/>
      <c r="S23" s="782"/>
      <c r="T23" s="782"/>
      <c r="U23" s="782"/>
      <c r="V23" s="782">
        <v>38460</v>
      </c>
      <c r="W23" s="782"/>
      <c r="X23" s="782"/>
      <c r="Y23" s="782"/>
      <c r="Z23" s="782"/>
      <c r="AA23" s="782">
        <v>2062</v>
      </c>
      <c r="AB23" s="782"/>
      <c r="AC23" s="782"/>
      <c r="AD23" s="782"/>
      <c r="AE23" s="783"/>
      <c r="AF23" s="784">
        <v>1744</v>
      </c>
      <c r="AG23" s="782"/>
      <c r="AH23" s="782"/>
      <c r="AI23" s="782"/>
      <c r="AJ23" s="785"/>
      <c r="AK23" s="786"/>
      <c r="AL23" s="787"/>
      <c r="AM23" s="787"/>
      <c r="AN23" s="787"/>
      <c r="AO23" s="787"/>
      <c r="AP23" s="782">
        <v>46065</v>
      </c>
      <c r="AQ23" s="782"/>
      <c r="AR23" s="782"/>
      <c r="AS23" s="782"/>
      <c r="AT23" s="782"/>
      <c r="AU23" s="788"/>
      <c r="AV23" s="788"/>
      <c r="AW23" s="788"/>
      <c r="AX23" s="788"/>
      <c r="AY23" s="789"/>
      <c r="AZ23" s="797" t="s">
        <v>363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7005</v>
      </c>
      <c r="R28" s="811"/>
      <c r="S28" s="811"/>
      <c r="T28" s="811"/>
      <c r="U28" s="811"/>
      <c r="V28" s="811">
        <v>6856</v>
      </c>
      <c r="W28" s="811"/>
      <c r="X28" s="811"/>
      <c r="Y28" s="811"/>
      <c r="Z28" s="811"/>
      <c r="AA28" s="811">
        <v>149</v>
      </c>
      <c r="AB28" s="811"/>
      <c r="AC28" s="811"/>
      <c r="AD28" s="811"/>
      <c r="AE28" s="812"/>
      <c r="AF28" s="813">
        <v>149</v>
      </c>
      <c r="AG28" s="811"/>
      <c r="AH28" s="811"/>
      <c r="AI28" s="811"/>
      <c r="AJ28" s="814"/>
      <c r="AK28" s="815">
        <v>485</v>
      </c>
      <c r="AL28" s="806"/>
      <c r="AM28" s="806"/>
      <c r="AN28" s="806"/>
      <c r="AO28" s="806"/>
      <c r="AP28" s="806" t="s">
        <v>553</v>
      </c>
      <c r="AQ28" s="806"/>
      <c r="AR28" s="806"/>
      <c r="AS28" s="806"/>
      <c r="AT28" s="806"/>
      <c r="AU28" s="806" t="s">
        <v>553</v>
      </c>
      <c r="AV28" s="806"/>
      <c r="AW28" s="806"/>
      <c r="AX28" s="806"/>
      <c r="AY28" s="806"/>
      <c r="AZ28" s="807" t="s">
        <v>553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186</v>
      </c>
      <c r="R29" s="747"/>
      <c r="S29" s="747"/>
      <c r="T29" s="747"/>
      <c r="U29" s="747"/>
      <c r="V29" s="747">
        <v>161</v>
      </c>
      <c r="W29" s="747"/>
      <c r="X29" s="747"/>
      <c r="Y29" s="747"/>
      <c r="Z29" s="747"/>
      <c r="AA29" s="747">
        <v>25</v>
      </c>
      <c r="AB29" s="747"/>
      <c r="AC29" s="747"/>
      <c r="AD29" s="747"/>
      <c r="AE29" s="748"/>
      <c r="AF29" s="749">
        <v>25</v>
      </c>
      <c r="AG29" s="750"/>
      <c r="AH29" s="750"/>
      <c r="AI29" s="750"/>
      <c r="AJ29" s="751"/>
      <c r="AK29" s="818">
        <v>37</v>
      </c>
      <c r="AL29" s="819"/>
      <c r="AM29" s="819"/>
      <c r="AN29" s="819"/>
      <c r="AO29" s="819"/>
      <c r="AP29" s="819" t="s">
        <v>553</v>
      </c>
      <c r="AQ29" s="819"/>
      <c r="AR29" s="819"/>
      <c r="AS29" s="819"/>
      <c r="AT29" s="819"/>
      <c r="AU29" s="819" t="s">
        <v>553</v>
      </c>
      <c r="AV29" s="819"/>
      <c r="AW29" s="819"/>
      <c r="AX29" s="819"/>
      <c r="AY29" s="819"/>
      <c r="AZ29" s="820" t="s">
        <v>553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6998</v>
      </c>
      <c r="R30" s="747"/>
      <c r="S30" s="747"/>
      <c r="T30" s="747"/>
      <c r="U30" s="747"/>
      <c r="V30" s="747">
        <v>6837</v>
      </c>
      <c r="W30" s="747"/>
      <c r="X30" s="747"/>
      <c r="Y30" s="747"/>
      <c r="Z30" s="747"/>
      <c r="AA30" s="747">
        <v>161</v>
      </c>
      <c r="AB30" s="747"/>
      <c r="AC30" s="747"/>
      <c r="AD30" s="747"/>
      <c r="AE30" s="748"/>
      <c r="AF30" s="749">
        <v>161</v>
      </c>
      <c r="AG30" s="750"/>
      <c r="AH30" s="750"/>
      <c r="AI30" s="750"/>
      <c r="AJ30" s="751"/>
      <c r="AK30" s="818">
        <v>970</v>
      </c>
      <c r="AL30" s="819"/>
      <c r="AM30" s="819"/>
      <c r="AN30" s="819"/>
      <c r="AO30" s="819"/>
      <c r="AP30" s="819" t="s">
        <v>553</v>
      </c>
      <c r="AQ30" s="819"/>
      <c r="AR30" s="819"/>
      <c r="AS30" s="819"/>
      <c r="AT30" s="819"/>
      <c r="AU30" s="819" t="s">
        <v>553</v>
      </c>
      <c r="AV30" s="819"/>
      <c r="AW30" s="819"/>
      <c r="AX30" s="819"/>
      <c r="AY30" s="819"/>
      <c r="AZ30" s="820" t="s">
        <v>553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529</v>
      </c>
      <c r="R31" s="747"/>
      <c r="S31" s="747"/>
      <c r="T31" s="747"/>
      <c r="U31" s="747"/>
      <c r="V31" s="747">
        <v>516</v>
      </c>
      <c r="W31" s="747"/>
      <c r="X31" s="747"/>
      <c r="Y31" s="747"/>
      <c r="Z31" s="747"/>
      <c r="AA31" s="747">
        <v>13</v>
      </c>
      <c r="AB31" s="747"/>
      <c r="AC31" s="747"/>
      <c r="AD31" s="747"/>
      <c r="AE31" s="748"/>
      <c r="AF31" s="749">
        <v>13</v>
      </c>
      <c r="AG31" s="750"/>
      <c r="AH31" s="750"/>
      <c r="AI31" s="750"/>
      <c r="AJ31" s="751"/>
      <c r="AK31" s="818">
        <v>192</v>
      </c>
      <c r="AL31" s="819"/>
      <c r="AM31" s="819"/>
      <c r="AN31" s="819"/>
      <c r="AO31" s="819"/>
      <c r="AP31" s="819" t="s">
        <v>553</v>
      </c>
      <c r="AQ31" s="819"/>
      <c r="AR31" s="819"/>
      <c r="AS31" s="819"/>
      <c r="AT31" s="819"/>
      <c r="AU31" s="819" t="s">
        <v>553</v>
      </c>
      <c r="AV31" s="819"/>
      <c r="AW31" s="819"/>
      <c r="AX31" s="819"/>
      <c r="AY31" s="819"/>
      <c r="AZ31" s="820" t="s">
        <v>553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378</v>
      </c>
      <c r="C32" s="744"/>
      <c r="D32" s="744"/>
      <c r="E32" s="744"/>
      <c r="F32" s="744"/>
      <c r="G32" s="744"/>
      <c r="H32" s="744"/>
      <c r="I32" s="744"/>
      <c r="J32" s="744"/>
      <c r="K32" s="744"/>
      <c r="L32" s="744"/>
      <c r="M32" s="744"/>
      <c r="N32" s="744"/>
      <c r="O32" s="744"/>
      <c r="P32" s="745"/>
      <c r="Q32" s="746">
        <v>712</v>
      </c>
      <c r="R32" s="747"/>
      <c r="S32" s="747"/>
      <c r="T32" s="747"/>
      <c r="U32" s="747"/>
      <c r="V32" s="747">
        <v>568</v>
      </c>
      <c r="W32" s="747"/>
      <c r="X32" s="747"/>
      <c r="Y32" s="747"/>
      <c r="Z32" s="747"/>
      <c r="AA32" s="747">
        <v>144</v>
      </c>
      <c r="AB32" s="747"/>
      <c r="AC32" s="747"/>
      <c r="AD32" s="747"/>
      <c r="AE32" s="748"/>
      <c r="AF32" s="749">
        <v>845</v>
      </c>
      <c r="AG32" s="750"/>
      <c r="AH32" s="750"/>
      <c r="AI32" s="750"/>
      <c r="AJ32" s="751"/>
      <c r="AK32" s="818">
        <v>9</v>
      </c>
      <c r="AL32" s="819"/>
      <c r="AM32" s="819"/>
      <c r="AN32" s="819"/>
      <c r="AO32" s="819"/>
      <c r="AP32" s="819">
        <v>2086</v>
      </c>
      <c r="AQ32" s="819"/>
      <c r="AR32" s="819"/>
      <c r="AS32" s="819"/>
      <c r="AT32" s="819"/>
      <c r="AU32" s="819" t="s">
        <v>553</v>
      </c>
      <c r="AV32" s="819"/>
      <c r="AW32" s="819"/>
      <c r="AX32" s="819"/>
      <c r="AY32" s="819"/>
      <c r="AZ32" s="820" t="s">
        <v>553</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380</v>
      </c>
      <c r="C33" s="744"/>
      <c r="D33" s="744"/>
      <c r="E33" s="744"/>
      <c r="F33" s="744"/>
      <c r="G33" s="744"/>
      <c r="H33" s="744"/>
      <c r="I33" s="744"/>
      <c r="J33" s="744"/>
      <c r="K33" s="744"/>
      <c r="L33" s="744"/>
      <c r="M33" s="744"/>
      <c r="N33" s="744"/>
      <c r="O33" s="744"/>
      <c r="P33" s="745"/>
      <c r="Q33" s="746">
        <v>1453</v>
      </c>
      <c r="R33" s="747"/>
      <c r="S33" s="747"/>
      <c r="T33" s="747"/>
      <c r="U33" s="747"/>
      <c r="V33" s="747">
        <v>1316</v>
      </c>
      <c r="W33" s="747"/>
      <c r="X33" s="747"/>
      <c r="Y33" s="747"/>
      <c r="Z33" s="747"/>
      <c r="AA33" s="747">
        <v>137</v>
      </c>
      <c r="AB33" s="747"/>
      <c r="AC33" s="747"/>
      <c r="AD33" s="747"/>
      <c r="AE33" s="748"/>
      <c r="AF33" s="749">
        <v>104</v>
      </c>
      <c r="AG33" s="750"/>
      <c r="AH33" s="750"/>
      <c r="AI33" s="750"/>
      <c r="AJ33" s="751"/>
      <c r="AK33" s="818">
        <v>373</v>
      </c>
      <c r="AL33" s="819"/>
      <c r="AM33" s="819"/>
      <c r="AN33" s="819"/>
      <c r="AO33" s="819"/>
      <c r="AP33" s="819">
        <v>4940</v>
      </c>
      <c r="AQ33" s="819"/>
      <c r="AR33" s="819"/>
      <c r="AS33" s="819"/>
      <c r="AT33" s="819"/>
      <c r="AU33" s="819">
        <v>3231</v>
      </c>
      <c r="AV33" s="819"/>
      <c r="AW33" s="819"/>
      <c r="AX33" s="819"/>
      <c r="AY33" s="819"/>
      <c r="AZ33" s="820" t="s">
        <v>553</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382</v>
      </c>
      <c r="C34" s="744"/>
      <c r="D34" s="744"/>
      <c r="E34" s="744"/>
      <c r="F34" s="744"/>
      <c r="G34" s="744"/>
      <c r="H34" s="744"/>
      <c r="I34" s="744"/>
      <c r="J34" s="744"/>
      <c r="K34" s="744"/>
      <c r="L34" s="744"/>
      <c r="M34" s="744"/>
      <c r="N34" s="744"/>
      <c r="O34" s="744"/>
      <c r="P34" s="745"/>
      <c r="Q34" s="746">
        <v>3585</v>
      </c>
      <c r="R34" s="747"/>
      <c r="S34" s="747"/>
      <c r="T34" s="747"/>
      <c r="U34" s="747"/>
      <c r="V34" s="747">
        <v>3372</v>
      </c>
      <c r="W34" s="747"/>
      <c r="X34" s="747"/>
      <c r="Y34" s="747"/>
      <c r="Z34" s="747"/>
      <c r="AA34" s="747">
        <v>213</v>
      </c>
      <c r="AB34" s="747"/>
      <c r="AC34" s="747"/>
      <c r="AD34" s="747"/>
      <c r="AE34" s="748"/>
      <c r="AF34" s="749">
        <v>207</v>
      </c>
      <c r="AG34" s="750"/>
      <c r="AH34" s="750"/>
      <c r="AI34" s="750"/>
      <c r="AJ34" s="751"/>
      <c r="AK34" s="818">
        <v>1361</v>
      </c>
      <c r="AL34" s="819"/>
      <c r="AM34" s="819"/>
      <c r="AN34" s="819"/>
      <c r="AO34" s="819"/>
      <c r="AP34" s="819">
        <v>18860</v>
      </c>
      <c r="AQ34" s="819"/>
      <c r="AR34" s="819"/>
      <c r="AS34" s="819"/>
      <c r="AT34" s="819"/>
      <c r="AU34" s="819">
        <v>14201</v>
      </c>
      <c r="AV34" s="819"/>
      <c r="AW34" s="819"/>
      <c r="AX34" s="819"/>
      <c r="AY34" s="819"/>
      <c r="AZ34" s="820" t="s">
        <v>553</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383</v>
      </c>
      <c r="C35" s="744"/>
      <c r="D35" s="744"/>
      <c r="E35" s="744"/>
      <c r="F35" s="744"/>
      <c r="G35" s="744"/>
      <c r="H35" s="744"/>
      <c r="I35" s="744"/>
      <c r="J35" s="744"/>
      <c r="K35" s="744"/>
      <c r="L35" s="744"/>
      <c r="M35" s="744"/>
      <c r="N35" s="744"/>
      <c r="O35" s="744"/>
      <c r="P35" s="745"/>
      <c r="Q35" s="746">
        <v>17</v>
      </c>
      <c r="R35" s="747"/>
      <c r="S35" s="747"/>
      <c r="T35" s="747"/>
      <c r="U35" s="747"/>
      <c r="V35" s="747">
        <v>15</v>
      </c>
      <c r="W35" s="747"/>
      <c r="X35" s="747"/>
      <c r="Y35" s="747"/>
      <c r="Z35" s="747"/>
      <c r="AA35" s="747">
        <v>2</v>
      </c>
      <c r="AB35" s="747"/>
      <c r="AC35" s="747"/>
      <c r="AD35" s="747"/>
      <c r="AE35" s="748"/>
      <c r="AF35" s="749">
        <v>2</v>
      </c>
      <c r="AG35" s="750"/>
      <c r="AH35" s="750"/>
      <c r="AI35" s="750"/>
      <c r="AJ35" s="751"/>
      <c r="AK35" s="818">
        <v>4</v>
      </c>
      <c r="AL35" s="819"/>
      <c r="AM35" s="819"/>
      <c r="AN35" s="819"/>
      <c r="AO35" s="819"/>
      <c r="AP35" s="819">
        <v>16</v>
      </c>
      <c r="AQ35" s="819"/>
      <c r="AR35" s="819"/>
      <c r="AS35" s="819"/>
      <c r="AT35" s="819"/>
      <c r="AU35" s="819" t="s">
        <v>553</v>
      </c>
      <c r="AV35" s="819"/>
      <c r="AW35" s="819"/>
      <c r="AX35" s="819"/>
      <c r="AY35" s="819"/>
      <c r="AZ35" s="820" t="s">
        <v>553</v>
      </c>
      <c r="BA35" s="820"/>
      <c r="BB35" s="820"/>
      <c r="BC35" s="820"/>
      <c r="BD35" s="820"/>
      <c r="BE35" s="816" t="s">
        <v>381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1505</v>
      </c>
      <c r="AG63" s="830"/>
      <c r="AH63" s="830"/>
      <c r="AI63" s="830"/>
      <c r="AJ63" s="831"/>
      <c r="AK63" s="832"/>
      <c r="AL63" s="827"/>
      <c r="AM63" s="827"/>
      <c r="AN63" s="827"/>
      <c r="AO63" s="827"/>
      <c r="AP63" s="830">
        <v>25902</v>
      </c>
      <c r="AQ63" s="830"/>
      <c r="AR63" s="830"/>
      <c r="AS63" s="830"/>
      <c r="AT63" s="830"/>
      <c r="AU63" s="830">
        <v>17432</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401</v>
      </c>
      <c r="R68" s="854"/>
      <c r="S68" s="854"/>
      <c r="T68" s="854"/>
      <c r="U68" s="854"/>
      <c r="V68" s="854">
        <v>367</v>
      </c>
      <c r="W68" s="854"/>
      <c r="X68" s="854"/>
      <c r="Y68" s="854"/>
      <c r="Z68" s="854"/>
      <c r="AA68" s="854">
        <v>34</v>
      </c>
      <c r="AB68" s="854"/>
      <c r="AC68" s="854"/>
      <c r="AD68" s="854"/>
      <c r="AE68" s="854"/>
      <c r="AF68" s="854">
        <v>34</v>
      </c>
      <c r="AG68" s="854"/>
      <c r="AH68" s="854"/>
      <c r="AI68" s="854"/>
      <c r="AJ68" s="854"/>
      <c r="AK68" s="854">
        <v>47</v>
      </c>
      <c r="AL68" s="854"/>
      <c r="AM68" s="854"/>
      <c r="AN68" s="854"/>
      <c r="AO68" s="854"/>
      <c r="AP68" s="854" t="s">
        <v>485</v>
      </c>
      <c r="AQ68" s="854"/>
      <c r="AR68" s="854"/>
      <c r="AS68" s="854"/>
      <c r="AT68" s="854"/>
      <c r="AU68" s="854" t="s">
        <v>485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789</v>
      </c>
      <c r="R69" s="819"/>
      <c r="S69" s="819"/>
      <c r="T69" s="819"/>
      <c r="U69" s="819"/>
      <c r="V69" s="819">
        <v>788</v>
      </c>
      <c r="W69" s="819"/>
      <c r="X69" s="819"/>
      <c r="Y69" s="819"/>
      <c r="Z69" s="819"/>
      <c r="AA69" s="819">
        <v>1</v>
      </c>
      <c r="AB69" s="819"/>
      <c r="AC69" s="819"/>
      <c r="AD69" s="819"/>
      <c r="AE69" s="819"/>
      <c r="AF69" s="819">
        <v>1</v>
      </c>
      <c r="AG69" s="819"/>
      <c r="AH69" s="819"/>
      <c r="AI69" s="819"/>
      <c r="AJ69" s="819"/>
      <c r="AK69" s="819">
        <v>72</v>
      </c>
      <c r="AL69" s="819"/>
      <c r="AM69" s="819"/>
      <c r="AN69" s="819"/>
      <c r="AO69" s="819"/>
      <c r="AP69" s="819">
        <v>648</v>
      </c>
      <c r="AQ69" s="819"/>
      <c r="AR69" s="819"/>
      <c r="AS69" s="819"/>
      <c r="AT69" s="819"/>
      <c r="AU69" s="819">
        <v>141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3358</v>
      </c>
      <c r="R70" s="819"/>
      <c r="S70" s="819"/>
      <c r="T70" s="819"/>
      <c r="U70" s="819"/>
      <c r="V70" s="819">
        <v>3271</v>
      </c>
      <c r="W70" s="819"/>
      <c r="X70" s="819"/>
      <c r="Y70" s="819"/>
      <c r="Z70" s="819"/>
      <c r="AA70" s="819">
        <v>87</v>
      </c>
      <c r="AB70" s="819"/>
      <c r="AC70" s="819"/>
      <c r="AD70" s="819"/>
      <c r="AE70" s="819"/>
      <c r="AF70" s="819">
        <v>87</v>
      </c>
      <c r="AG70" s="819"/>
      <c r="AH70" s="819"/>
      <c r="AI70" s="819"/>
      <c r="AJ70" s="819"/>
      <c r="AK70" s="819" t="s">
        <v>485</v>
      </c>
      <c r="AL70" s="819"/>
      <c r="AM70" s="819"/>
      <c r="AN70" s="819"/>
      <c r="AO70" s="819"/>
      <c r="AP70" s="819">
        <v>3820</v>
      </c>
      <c r="AQ70" s="819"/>
      <c r="AR70" s="819"/>
      <c r="AS70" s="819"/>
      <c r="AT70" s="819"/>
      <c r="AU70" s="819">
        <v>3303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47</v>
      </c>
      <c r="R71" s="819"/>
      <c r="S71" s="819"/>
      <c r="T71" s="819"/>
      <c r="U71" s="819"/>
      <c r="V71" s="819">
        <v>45</v>
      </c>
      <c r="W71" s="819"/>
      <c r="X71" s="819"/>
      <c r="Y71" s="819"/>
      <c r="Z71" s="819"/>
      <c r="AA71" s="819">
        <v>3</v>
      </c>
      <c r="AB71" s="819"/>
      <c r="AC71" s="819"/>
      <c r="AD71" s="819"/>
      <c r="AE71" s="819"/>
      <c r="AF71" s="819">
        <v>3</v>
      </c>
      <c r="AG71" s="819"/>
      <c r="AH71" s="819"/>
      <c r="AI71" s="819"/>
      <c r="AJ71" s="819"/>
      <c r="AK71" s="819" t="s">
        <v>485</v>
      </c>
      <c r="AL71" s="819"/>
      <c r="AM71" s="819"/>
      <c r="AN71" s="819"/>
      <c r="AO71" s="819"/>
      <c r="AP71" s="819" t="s">
        <v>485</v>
      </c>
      <c r="AQ71" s="819"/>
      <c r="AR71" s="819"/>
      <c r="AS71" s="819"/>
      <c r="AT71" s="819"/>
      <c r="AU71" s="819" t="s">
        <v>485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387</v>
      </c>
      <c r="R72" s="819"/>
      <c r="S72" s="819"/>
      <c r="T72" s="819"/>
      <c r="U72" s="819"/>
      <c r="V72" s="819">
        <v>328</v>
      </c>
      <c r="W72" s="819"/>
      <c r="X72" s="819"/>
      <c r="Y72" s="819"/>
      <c r="Z72" s="819"/>
      <c r="AA72" s="819">
        <v>58</v>
      </c>
      <c r="AB72" s="819"/>
      <c r="AC72" s="819"/>
      <c r="AD72" s="819"/>
      <c r="AE72" s="819"/>
      <c r="AF72" s="819">
        <v>58</v>
      </c>
      <c r="AG72" s="819"/>
      <c r="AH72" s="819"/>
      <c r="AI72" s="819"/>
      <c r="AJ72" s="819"/>
      <c r="AK72" s="819">
        <v>85</v>
      </c>
      <c r="AL72" s="819"/>
      <c r="AM72" s="819"/>
      <c r="AN72" s="819"/>
      <c r="AO72" s="819"/>
      <c r="AP72" s="819" t="s">
        <v>485</v>
      </c>
      <c r="AQ72" s="819"/>
      <c r="AR72" s="819"/>
      <c r="AS72" s="819"/>
      <c r="AT72" s="819"/>
      <c r="AU72" s="819" t="s">
        <v>485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6012</v>
      </c>
      <c r="R73" s="819"/>
      <c r="S73" s="819"/>
      <c r="T73" s="819"/>
      <c r="U73" s="819"/>
      <c r="V73" s="819">
        <v>5999</v>
      </c>
      <c r="W73" s="819"/>
      <c r="X73" s="819"/>
      <c r="Y73" s="819"/>
      <c r="Z73" s="819"/>
      <c r="AA73" s="819">
        <v>13</v>
      </c>
      <c r="AB73" s="819"/>
      <c r="AC73" s="819"/>
      <c r="AD73" s="819"/>
      <c r="AE73" s="819"/>
      <c r="AF73" s="819">
        <v>13</v>
      </c>
      <c r="AG73" s="819"/>
      <c r="AH73" s="819"/>
      <c r="AI73" s="819"/>
      <c r="AJ73" s="819"/>
      <c r="AK73" s="819">
        <v>38</v>
      </c>
      <c r="AL73" s="819"/>
      <c r="AM73" s="819"/>
      <c r="AN73" s="819"/>
      <c r="AO73" s="819"/>
      <c r="AP73" s="819" t="s">
        <v>485</v>
      </c>
      <c r="AQ73" s="819"/>
      <c r="AR73" s="819"/>
      <c r="AS73" s="819"/>
      <c r="AT73" s="819"/>
      <c r="AU73" s="819" t="s">
        <v>485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547</v>
      </c>
      <c r="C74" s="862"/>
      <c r="D74" s="862"/>
      <c r="E74" s="862"/>
      <c r="F74" s="862"/>
      <c r="G74" s="862"/>
      <c r="H74" s="862"/>
      <c r="I74" s="862"/>
      <c r="J74" s="862"/>
      <c r="K74" s="862"/>
      <c r="L74" s="862"/>
      <c r="M74" s="862"/>
      <c r="N74" s="862"/>
      <c r="O74" s="862"/>
      <c r="P74" s="863"/>
      <c r="Q74" s="864">
        <v>1691</v>
      </c>
      <c r="R74" s="819"/>
      <c r="S74" s="819"/>
      <c r="T74" s="819"/>
      <c r="U74" s="819"/>
      <c r="V74" s="819">
        <v>1663</v>
      </c>
      <c r="W74" s="819"/>
      <c r="X74" s="819"/>
      <c r="Y74" s="819"/>
      <c r="Z74" s="819"/>
      <c r="AA74" s="819">
        <v>28</v>
      </c>
      <c r="AB74" s="819"/>
      <c r="AC74" s="819"/>
      <c r="AD74" s="819"/>
      <c r="AE74" s="819"/>
      <c r="AF74" s="819">
        <v>28</v>
      </c>
      <c r="AG74" s="819"/>
      <c r="AH74" s="819"/>
      <c r="AI74" s="819"/>
      <c r="AJ74" s="819"/>
      <c r="AK74" s="819" t="s">
        <v>485</v>
      </c>
      <c r="AL74" s="819"/>
      <c r="AM74" s="819"/>
      <c r="AN74" s="819"/>
      <c r="AO74" s="819"/>
      <c r="AP74" s="819" t="s">
        <v>485</v>
      </c>
      <c r="AQ74" s="819"/>
      <c r="AR74" s="819"/>
      <c r="AS74" s="819"/>
      <c r="AT74" s="819"/>
      <c r="AU74" s="819" t="s">
        <v>485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548</v>
      </c>
      <c r="C75" s="862"/>
      <c r="D75" s="862"/>
      <c r="E75" s="862"/>
      <c r="F75" s="862"/>
      <c r="G75" s="862"/>
      <c r="H75" s="862"/>
      <c r="I75" s="862"/>
      <c r="J75" s="862"/>
      <c r="K75" s="862"/>
      <c r="L75" s="862"/>
      <c r="M75" s="862"/>
      <c r="N75" s="862"/>
      <c r="O75" s="862"/>
      <c r="P75" s="863"/>
      <c r="Q75" s="867">
        <v>12</v>
      </c>
      <c r="R75" s="868"/>
      <c r="S75" s="868"/>
      <c r="T75" s="868"/>
      <c r="U75" s="818"/>
      <c r="V75" s="869">
        <v>12</v>
      </c>
      <c r="W75" s="868"/>
      <c r="X75" s="868"/>
      <c r="Y75" s="868"/>
      <c r="Z75" s="818"/>
      <c r="AA75" s="869">
        <v>1</v>
      </c>
      <c r="AB75" s="868"/>
      <c r="AC75" s="868"/>
      <c r="AD75" s="868"/>
      <c r="AE75" s="818"/>
      <c r="AF75" s="869">
        <v>1</v>
      </c>
      <c r="AG75" s="868"/>
      <c r="AH75" s="868"/>
      <c r="AI75" s="868"/>
      <c r="AJ75" s="818"/>
      <c r="AK75" s="869" t="s">
        <v>485</v>
      </c>
      <c r="AL75" s="868"/>
      <c r="AM75" s="868"/>
      <c r="AN75" s="868"/>
      <c r="AO75" s="818"/>
      <c r="AP75" s="869" t="s">
        <v>485</v>
      </c>
      <c r="AQ75" s="868"/>
      <c r="AR75" s="868"/>
      <c r="AS75" s="868"/>
      <c r="AT75" s="818"/>
      <c r="AU75" s="869" t="s">
        <v>485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549</v>
      </c>
      <c r="C76" s="862"/>
      <c r="D76" s="862"/>
      <c r="E76" s="862"/>
      <c r="F76" s="862"/>
      <c r="G76" s="862"/>
      <c r="H76" s="862"/>
      <c r="I76" s="862"/>
      <c r="J76" s="862"/>
      <c r="K76" s="862"/>
      <c r="L76" s="862"/>
      <c r="M76" s="862"/>
      <c r="N76" s="862"/>
      <c r="O76" s="862"/>
      <c r="P76" s="863"/>
      <c r="Q76" s="867">
        <v>11</v>
      </c>
      <c r="R76" s="868"/>
      <c r="S76" s="868"/>
      <c r="T76" s="868"/>
      <c r="U76" s="818"/>
      <c r="V76" s="869">
        <v>9</v>
      </c>
      <c r="W76" s="868"/>
      <c r="X76" s="868"/>
      <c r="Y76" s="868"/>
      <c r="Z76" s="818"/>
      <c r="AA76" s="869">
        <v>3</v>
      </c>
      <c r="AB76" s="868"/>
      <c r="AC76" s="868"/>
      <c r="AD76" s="868"/>
      <c r="AE76" s="818"/>
      <c r="AF76" s="869">
        <v>3</v>
      </c>
      <c r="AG76" s="868"/>
      <c r="AH76" s="868"/>
      <c r="AI76" s="868"/>
      <c r="AJ76" s="818"/>
      <c r="AK76" s="869" t="s">
        <v>485</v>
      </c>
      <c r="AL76" s="868"/>
      <c r="AM76" s="868"/>
      <c r="AN76" s="868"/>
      <c r="AO76" s="818"/>
      <c r="AP76" s="869" t="s">
        <v>485</v>
      </c>
      <c r="AQ76" s="868"/>
      <c r="AR76" s="868"/>
      <c r="AS76" s="868"/>
      <c r="AT76" s="818"/>
      <c r="AU76" s="869" t="s">
        <v>485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550</v>
      </c>
      <c r="C77" s="862"/>
      <c r="D77" s="862"/>
      <c r="E77" s="862"/>
      <c r="F77" s="862"/>
      <c r="G77" s="862"/>
      <c r="H77" s="862"/>
      <c r="I77" s="862"/>
      <c r="J77" s="862"/>
      <c r="K77" s="862"/>
      <c r="L77" s="862"/>
      <c r="M77" s="862"/>
      <c r="N77" s="862"/>
      <c r="O77" s="862"/>
      <c r="P77" s="863"/>
      <c r="Q77" s="867">
        <v>1265</v>
      </c>
      <c r="R77" s="868"/>
      <c r="S77" s="868"/>
      <c r="T77" s="868"/>
      <c r="U77" s="818"/>
      <c r="V77" s="869">
        <v>1243</v>
      </c>
      <c r="W77" s="868"/>
      <c r="X77" s="868"/>
      <c r="Y77" s="868"/>
      <c r="Z77" s="818"/>
      <c r="AA77" s="869">
        <v>22</v>
      </c>
      <c r="AB77" s="868"/>
      <c r="AC77" s="868"/>
      <c r="AD77" s="868"/>
      <c r="AE77" s="818"/>
      <c r="AF77" s="869">
        <v>22</v>
      </c>
      <c r="AG77" s="868"/>
      <c r="AH77" s="868"/>
      <c r="AI77" s="868"/>
      <c r="AJ77" s="818"/>
      <c r="AK77" s="869">
        <v>648</v>
      </c>
      <c r="AL77" s="868"/>
      <c r="AM77" s="868"/>
      <c r="AN77" s="868"/>
      <c r="AO77" s="818"/>
      <c r="AP77" s="869" t="s">
        <v>485</v>
      </c>
      <c r="AQ77" s="868"/>
      <c r="AR77" s="868"/>
      <c r="AS77" s="868"/>
      <c r="AT77" s="818"/>
      <c r="AU77" s="869" t="s">
        <v>485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551</v>
      </c>
      <c r="C78" s="862"/>
      <c r="D78" s="862"/>
      <c r="E78" s="862"/>
      <c r="F78" s="862"/>
      <c r="G78" s="862"/>
      <c r="H78" s="862"/>
      <c r="I78" s="862"/>
      <c r="J78" s="862"/>
      <c r="K78" s="862"/>
      <c r="L78" s="862"/>
      <c r="M78" s="862"/>
      <c r="N78" s="862"/>
      <c r="O78" s="862"/>
      <c r="P78" s="863"/>
      <c r="Q78" s="864">
        <v>1263</v>
      </c>
      <c r="R78" s="819"/>
      <c r="S78" s="819"/>
      <c r="T78" s="819"/>
      <c r="U78" s="819"/>
      <c r="V78" s="819">
        <v>1213</v>
      </c>
      <c r="W78" s="819"/>
      <c r="X78" s="819"/>
      <c r="Y78" s="819"/>
      <c r="Z78" s="819"/>
      <c r="AA78" s="819">
        <v>51</v>
      </c>
      <c r="AB78" s="819"/>
      <c r="AC78" s="819"/>
      <c r="AD78" s="819"/>
      <c r="AE78" s="819"/>
      <c r="AF78" s="819">
        <v>51</v>
      </c>
      <c r="AG78" s="819"/>
      <c r="AH78" s="819"/>
      <c r="AI78" s="819"/>
      <c r="AJ78" s="819"/>
      <c r="AK78" s="819">
        <v>5</v>
      </c>
      <c r="AL78" s="819"/>
      <c r="AM78" s="819"/>
      <c r="AN78" s="819"/>
      <c r="AO78" s="819"/>
      <c r="AP78" s="819" t="s">
        <v>485</v>
      </c>
      <c r="AQ78" s="819"/>
      <c r="AR78" s="819"/>
      <c r="AS78" s="819"/>
      <c r="AT78" s="819"/>
      <c r="AU78" s="819" t="s">
        <v>485</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552</v>
      </c>
      <c r="C79" s="862"/>
      <c r="D79" s="862"/>
      <c r="E79" s="862"/>
      <c r="F79" s="862"/>
      <c r="G79" s="862"/>
      <c r="H79" s="862"/>
      <c r="I79" s="862"/>
      <c r="J79" s="862"/>
      <c r="K79" s="862"/>
      <c r="L79" s="862"/>
      <c r="M79" s="862"/>
      <c r="N79" s="862"/>
      <c r="O79" s="862"/>
      <c r="P79" s="863"/>
      <c r="Q79" s="864">
        <v>266312</v>
      </c>
      <c r="R79" s="819"/>
      <c r="S79" s="819"/>
      <c r="T79" s="819"/>
      <c r="U79" s="819"/>
      <c r="V79" s="819">
        <v>260614</v>
      </c>
      <c r="W79" s="819"/>
      <c r="X79" s="819"/>
      <c r="Y79" s="819"/>
      <c r="Z79" s="819"/>
      <c r="AA79" s="819">
        <v>5698</v>
      </c>
      <c r="AB79" s="819"/>
      <c r="AC79" s="819"/>
      <c r="AD79" s="819"/>
      <c r="AE79" s="819"/>
      <c r="AF79" s="819">
        <v>5698</v>
      </c>
      <c r="AG79" s="819"/>
      <c r="AH79" s="819"/>
      <c r="AI79" s="819"/>
      <c r="AJ79" s="819"/>
      <c r="AK79" s="819">
        <v>1862</v>
      </c>
      <c r="AL79" s="819"/>
      <c r="AM79" s="819"/>
      <c r="AN79" s="819"/>
      <c r="AO79" s="819"/>
      <c r="AP79" s="819" t="s">
        <v>485</v>
      </c>
      <c r="AQ79" s="819"/>
      <c r="AR79" s="819"/>
      <c r="AS79" s="819"/>
      <c r="AT79" s="819"/>
      <c r="AU79" s="819" t="s">
        <v>485</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361</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5999</v>
      </c>
      <c r="AG88" s="830"/>
      <c r="AH88" s="830"/>
      <c r="AI88" s="830"/>
      <c r="AJ88" s="830"/>
      <c r="AK88" s="827"/>
      <c r="AL88" s="827"/>
      <c r="AM88" s="827"/>
      <c r="AN88" s="827"/>
      <c r="AO88" s="827"/>
      <c r="AP88" s="830">
        <v>4468</v>
      </c>
      <c r="AQ88" s="830"/>
      <c r="AR88" s="830"/>
      <c r="AS88" s="830"/>
      <c r="AT88" s="830"/>
      <c r="AU88" s="830">
        <v>3444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585</v>
      </c>
      <c r="CS102" s="838"/>
      <c r="CT102" s="838"/>
      <c r="CU102" s="838"/>
      <c r="CV102" s="881"/>
      <c r="CW102" s="880">
        <v>66</v>
      </c>
      <c r="CX102" s="838"/>
      <c r="CY102" s="838"/>
      <c r="CZ102" s="838"/>
      <c r="DA102" s="881"/>
      <c r="DB102" s="880">
        <v>0</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282</v>
      </c>
      <c r="AG109" s="883"/>
      <c r="AH109" s="883"/>
      <c r="AI109" s="883"/>
      <c r="AJ109" s="884"/>
      <c r="AK109" s="882" t="s">
        <v>281</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282</v>
      </c>
      <c r="BW109" s="883"/>
      <c r="BX109" s="883"/>
      <c r="BY109" s="883"/>
      <c r="BZ109" s="884"/>
      <c r="CA109" s="882" t="s">
        <v>281</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282</v>
      </c>
      <c r="DM109" s="883"/>
      <c r="DN109" s="883"/>
      <c r="DO109" s="883"/>
      <c r="DP109" s="884"/>
      <c r="DQ109" s="882" t="s">
        <v>281</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4768828</v>
      </c>
      <c r="AB110" s="890"/>
      <c r="AC110" s="890"/>
      <c r="AD110" s="890"/>
      <c r="AE110" s="891"/>
      <c r="AF110" s="892">
        <v>5160246</v>
      </c>
      <c r="AG110" s="890"/>
      <c r="AH110" s="890"/>
      <c r="AI110" s="890"/>
      <c r="AJ110" s="891"/>
      <c r="AK110" s="892">
        <v>5084778</v>
      </c>
      <c r="AL110" s="890"/>
      <c r="AM110" s="890"/>
      <c r="AN110" s="890"/>
      <c r="AO110" s="891"/>
      <c r="AP110" s="893">
        <v>30.3</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46490237</v>
      </c>
      <c r="BR110" s="927"/>
      <c r="BS110" s="927"/>
      <c r="BT110" s="927"/>
      <c r="BU110" s="927"/>
      <c r="BV110" s="927">
        <v>45860660</v>
      </c>
      <c r="BW110" s="927"/>
      <c r="BX110" s="927"/>
      <c r="BY110" s="927"/>
      <c r="BZ110" s="927"/>
      <c r="CA110" s="927">
        <v>46064508</v>
      </c>
      <c r="CB110" s="927"/>
      <c r="CC110" s="927"/>
      <c r="CD110" s="927"/>
      <c r="CE110" s="927"/>
      <c r="CF110" s="941">
        <v>274.3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412</v>
      </c>
      <c r="AB111" s="934"/>
      <c r="AC111" s="934"/>
      <c r="AD111" s="934"/>
      <c r="AE111" s="935"/>
      <c r="AF111" s="936" t="s">
        <v>412</v>
      </c>
      <c r="AG111" s="934"/>
      <c r="AH111" s="934"/>
      <c r="AI111" s="934"/>
      <c r="AJ111" s="935"/>
      <c r="AK111" s="936" t="s">
        <v>412</v>
      </c>
      <c r="AL111" s="934"/>
      <c r="AM111" s="934"/>
      <c r="AN111" s="934"/>
      <c r="AO111" s="935"/>
      <c r="AP111" s="937" t="s">
        <v>412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1131485</v>
      </c>
      <c r="BR111" s="920"/>
      <c r="BS111" s="920"/>
      <c r="BT111" s="920"/>
      <c r="BU111" s="920"/>
      <c r="BV111" s="920">
        <v>1193734</v>
      </c>
      <c r="BW111" s="920"/>
      <c r="BX111" s="920"/>
      <c r="BY111" s="920"/>
      <c r="BZ111" s="920"/>
      <c r="CA111" s="920">
        <v>1437364</v>
      </c>
      <c r="CB111" s="920"/>
      <c r="CC111" s="920"/>
      <c r="CD111" s="920"/>
      <c r="CE111" s="920"/>
      <c r="CF111" s="914">
        <v>8.6</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412</v>
      </c>
      <c r="DH111" s="920"/>
      <c r="DI111" s="920"/>
      <c r="DJ111" s="920"/>
      <c r="DK111" s="920"/>
      <c r="DL111" s="920" t="s">
        <v>412</v>
      </c>
      <c r="DM111" s="920"/>
      <c r="DN111" s="920"/>
      <c r="DO111" s="920"/>
      <c r="DP111" s="920"/>
      <c r="DQ111" s="920" t="s">
        <v>412</v>
      </c>
      <c r="DR111" s="920"/>
      <c r="DS111" s="920"/>
      <c r="DT111" s="920"/>
      <c r="DU111" s="920"/>
      <c r="DV111" s="921" t="s">
        <v>412</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3333</v>
      </c>
      <c r="AB112" s="959"/>
      <c r="AC112" s="959"/>
      <c r="AD112" s="959"/>
      <c r="AE112" s="960"/>
      <c r="AF112" s="961">
        <v>3333</v>
      </c>
      <c r="AG112" s="959"/>
      <c r="AH112" s="959"/>
      <c r="AI112" s="959"/>
      <c r="AJ112" s="960"/>
      <c r="AK112" s="961">
        <v>3333</v>
      </c>
      <c r="AL112" s="959"/>
      <c r="AM112" s="959"/>
      <c r="AN112" s="959"/>
      <c r="AO112" s="960"/>
      <c r="AP112" s="962">
        <v>0</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18368286</v>
      </c>
      <c r="BR112" s="920"/>
      <c r="BS112" s="920"/>
      <c r="BT112" s="920"/>
      <c r="BU112" s="920"/>
      <c r="BV112" s="920">
        <v>18218272</v>
      </c>
      <c r="BW112" s="920"/>
      <c r="BX112" s="920"/>
      <c r="BY112" s="920"/>
      <c r="BZ112" s="920"/>
      <c r="CA112" s="920">
        <v>17432492</v>
      </c>
      <c r="CB112" s="920"/>
      <c r="CC112" s="920"/>
      <c r="CD112" s="920"/>
      <c r="CE112" s="920"/>
      <c r="CF112" s="914">
        <v>103.8</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1241138</v>
      </c>
      <c r="AB113" s="934"/>
      <c r="AC113" s="934"/>
      <c r="AD113" s="934"/>
      <c r="AE113" s="935"/>
      <c r="AF113" s="936">
        <v>1357884</v>
      </c>
      <c r="AG113" s="934"/>
      <c r="AH113" s="934"/>
      <c r="AI113" s="934"/>
      <c r="AJ113" s="935"/>
      <c r="AK113" s="936">
        <v>1433781</v>
      </c>
      <c r="AL113" s="934"/>
      <c r="AM113" s="934"/>
      <c r="AN113" s="934"/>
      <c r="AO113" s="935"/>
      <c r="AP113" s="937">
        <v>8.5</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1648692</v>
      </c>
      <c r="BR113" s="920"/>
      <c r="BS113" s="920"/>
      <c r="BT113" s="920"/>
      <c r="BU113" s="920"/>
      <c r="BV113" s="920">
        <v>2231457</v>
      </c>
      <c r="BW113" s="920"/>
      <c r="BX113" s="920"/>
      <c r="BY113" s="920"/>
      <c r="BZ113" s="920"/>
      <c r="CA113" s="920">
        <v>3444768</v>
      </c>
      <c r="CB113" s="920"/>
      <c r="CC113" s="920"/>
      <c r="CD113" s="920"/>
      <c r="CE113" s="920"/>
      <c r="CF113" s="914">
        <v>20.5</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173808</v>
      </c>
      <c r="AB114" s="959"/>
      <c r="AC114" s="959"/>
      <c r="AD114" s="959"/>
      <c r="AE114" s="960"/>
      <c r="AF114" s="961">
        <v>186488</v>
      </c>
      <c r="AG114" s="959"/>
      <c r="AH114" s="959"/>
      <c r="AI114" s="959"/>
      <c r="AJ114" s="960"/>
      <c r="AK114" s="961">
        <v>152882</v>
      </c>
      <c r="AL114" s="959"/>
      <c r="AM114" s="959"/>
      <c r="AN114" s="959"/>
      <c r="AO114" s="960"/>
      <c r="AP114" s="962">
        <v>0.9</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3606159</v>
      </c>
      <c r="BR114" s="920"/>
      <c r="BS114" s="920"/>
      <c r="BT114" s="920"/>
      <c r="BU114" s="920"/>
      <c r="BV114" s="920">
        <v>3349662</v>
      </c>
      <c r="BW114" s="920"/>
      <c r="BX114" s="920"/>
      <c r="BY114" s="920"/>
      <c r="BZ114" s="920"/>
      <c r="CA114" s="920">
        <v>3414128</v>
      </c>
      <c r="CB114" s="920"/>
      <c r="CC114" s="920"/>
      <c r="CD114" s="920"/>
      <c r="CE114" s="920"/>
      <c r="CF114" s="914">
        <v>20.3</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129145</v>
      </c>
      <c r="AB115" s="934"/>
      <c r="AC115" s="934"/>
      <c r="AD115" s="934"/>
      <c r="AE115" s="935"/>
      <c r="AF115" s="936">
        <v>164727</v>
      </c>
      <c r="AG115" s="934"/>
      <c r="AH115" s="934"/>
      <c r="AI115" s="934"/>
      <c r="AJ115" s="935"/>
      <c r="AK115" s="936">
        <v>151792</v>
      </c>
      <c r="AL115" s="934"/>
      <c r="AM115" s="934"/>
      <c r="AN115" s="934"/>
      <c r="AO115" s="935"/>
      <c r="AP115" s="937">
        <v>0.9</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55823</v>
      </c>
      <c r="BR115" s="920"/>
      <c r="BS115" s="920"/>
      <c r="BT115" s="920"/>
      <c r="BU115" s="920"/>
      <c r="BV115" s="920">
        <v>52042</v>
      </c>
      <c r="BW115" s="920"/>
      <c r="BX115" s="920"/>
      <c r="BY115" s="920"/>
      <c r="BZ115" s="920"/>
      <c r="CA115" s="920">
        <v>48262</v>
      </c>
      <c r="CB115" s="920"/>
      <c r="CC115" s="920"/>
      <c r="CD115" s="920"/>
      <c r="CE115" s="920"/>
      <c r="CF115" s="914">
        <v>0.3</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29000</v>
      </c>
      <c r="DH115" s="959"/>
      <c r="DI115" s="959"/>
      <c r="DJ115" s="959"/>
      <c r="DK115" s="960"/>
      <c r="DL115" s="961">
        <v>65000</v>
      </c>
      <c r="DM115" s="959"/>
      <c r="DN115" s="959"/>
      <c r="DO115" s="959"/>
      <c r="DP115" s="960"/>
      <c r="DQ115" s="961">
        <v>65000</v>
      </c>
      <c r="DR115" s="959"/>
      <c r="DS115" s="959"/>
      <c r="DT115" s="959"/>
      <c r="DU115" s="960"/>
      <c r="DV115" s="962">
        <v>0.4</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468654</v>
      </c>
      <c r="DH116" s="959"/>
      <c r="DI116" s="959"/>
      <c r="DJ116" s="959"/>
      <c r="DK116" s="960"/>
      <c r="DL116" s="961">
        <v>425195</v>
      </c>
      <c r="DM116" s="959"/>
      <c r="DN116" s="959"/>
      <c r="DO116" s="959"/>
      <c r="DP116" s="960"/>
      <c r="DQ116" s="961">
        <v>351962</v>
      </c>
      <c r="DR116" s="959"/>
      <c r="DS116" s="959"/>
      <c r="DT116" s="959"/>
      <c r="DU116" s="960"/>
      <c r="DV116" s="962">
        <v>2.1</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6316252</v>
      </c>
      <c r="AB117" s="966"/>
      <c r="AC117" s="966"/>
      <c r="AD117" s="966"/>
      <c r="AE117" s="967"/>
      <c r="AF117" s="965">
        <v>6872678</v>
      </c>
      <c r="AG117" s="966"/>
      <c r="AH117" s="966"/>
      <c r="AI117" s="966"/>
      <c r="AJ117" s="967"/>
      <c r="AK117" s="965">
        <v>6826566</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282</v>
      </c>
      <c r="AG118" s="883"/>
      <c r="AH118" s="883"/>
      <c r="AI118" s="883"/>
      <c r="AJ118" s="884"/>
      <c r="AK118" s="882" t="s">
        <v>281</v>
      </c>
      <c r="AL118" s="883"/>
      <c r="AM118" s="883"/>
      <c r="AN118" s="883"/>
      <c r="AO118" s="884"/>
      <c r="AP118" s="990" t="s">
        <v>405</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434</v>
      </c>
      <c r="BP118" s="994"/>
      <c r="BQ118" s="985">
        <v>71300682</v>
      </c>
      <c r="BR118" s="986"/>
      <c r="BS118" s="986"/>
      <c r="BT118" s="986"/>
      <c r="BU118" s="986"/>
      <c r="BV118" s="986">
        <v>70905827</v>
      </c>
      <c r="BW118" s="986"/>
      <c r="BX118" s="986"/>
      <c r="BY118" s="986"/>
      <c r="BZ118" s="986"/>
      <c r="CA118" s="986">
        <v>71841522</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7927797</v>
      </c>
      <c r="BR119" s="927"/>
      <c r="BS119" s="927"/>
      <c r="BT119" s="927"/>
      <c r="BU119" s="927"/>
      <c r="BV119" s="927">
        <v>8316098</v>
      </c>
      <c r="BW119" s="927"/>
      <c r="BX119" s="927"/>
      <c r="BY119" s="927"/>
      <c r="BZ119" s="927"/>
      <c r="CA119" s="927">
        <v>8053630</v>
      </c>
      <c r="CB119" s="927"/>
      <c r="CC119" s="927"/>
      <c r="CD119" s="927"/>
      <c r="CE119" s="927"/>
      <c r="CF119" s="941">
        <v>48</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633831</v>
      </c>
      <c r="DH119" s="998"/>
      <c r="DI119" s="998"/>
      <c r="DJ119" s="998"/>
      <c r="DK119" s="999"/>
      <c r="DL119" s="1000">
        <v>703539</v>
      </c>
      <c r="DM119" s="998"/>
      <c r="DN119" s="998"/>
      <c r="DO119" s="998"/>
      <c r="DP119" s="999"/>
      <c r="DQ119" s="1000">
        <v>1020402</v>
      </c>
      <c r="DR119" s="998"/>
      <c r="DS119" s="998"/>
      <c r="DT119" s="998"/>
      <c r="DU119" s="999"/>
      <c r="DV119" s="1001">
        <v>6.1</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1999929</v>
      </c>
      <c r="BR120" s="920"/>
      <c r="BS120" s="920"/>
      <c r="BT120" s="920"/>
      <c r="BU120" s="920"/>
      <c r="BV120" s="920">
        <v>1785227</v>
      </c>
      <c r="BW120" s="920"/>
      <c r="BX120" s="920"/>
      <c r="BY120" s="920"/>
      <c r="BZ120" s="920"/>
      <c r="CA120" s="920">
        <v>1658096</v>
      </c>
      <c r="CB120" s="920"/>
      <c r="CC120" s="920"/>
      <c r="CD120" s="920"/>
      <c r="CE120" s="920"/>
      <c r="CF120" s="914">
        <v>9.9</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15139574</v>
      </c>
      <c r="DH120" s="927"/>
      <c r="DI120" s="927"/>
      <c r="DJ120" s="927"/>
      <c r="DK120" s="927"/>
      <c r="DL120" s="927">
        <v>14889056</v>
      </c>
      <c r="DM120" s="927"/>
      <c r="DN120" s="927"/>
      <c r="DO120" s="927"/>
      <c r="DP120" s="927"/>
      <c r="DQ120" s="927">
        <v>14201498</v>
      </c>
      <c r="DR120" s="927"/>
      <c r="DS120" s="927"/>
      <c r="DT120" s="927"/>
      <c r="DU120" s="927"/>
      <c r="DV120" s="928">
        <v>84.6</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46081993</v>
      </c>
      <c r="BR121" s="986"/>
      <c r="BS121" s="986"/>
      <c r="BT121" s="986"/>
      <c r="BU121" s="986"/>
      <c r="BV121" s="986">
        <v>45376538</v>
      </c>
      <c r="BW121" s="986"/>
      <c r="BX121" s="986"/>
      <c r="BY121" s="986"/>
      <c r="BZ121" s="986"/>
      <c r="CA121" s="986">
        <v>47284909</v>
      </c>
      <c r="CB121" s="986"/>
      <c r="CC121" s="986"/>
      <c r="CD121" s="986"/>
      <c r="CE121" s="986"/>
      <c r="CF121" s="1024">
        <v>281.60000000000002</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v>3228712</v>
      </c>
      <c r="DH121" s="920"/>
      <c r="DI121" s="920"/>
      <c r="DJ121" s="920"/>
      <c r="DK121" s="920"/>
      <c r="DL121" s="920">
        <v>3329216</v>
      </c>
      <c r="DM121" s="920"/>
      <c r="DN121" s="920"/>
      <c r="DO121" s="920"/>
      <c r="DP121" s="920"/>
      <c r="DQ121" s="920">
        <v>3230994</v>
      </c>
      <c r="DR121" s="920"/>
      <c r="DS121" s="920"/>
      <c r="DT121" s="920"/>
      <c r="DU121" s="920"/>
      <c r="DV121" s="921">
        <v>19.2</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445</v>
      </c>
      <c r="BP122" s="994"/>
      <c r="BQ122" s="1034">
        <v>56009719</v>
      </c>
      <c r="BR122" s="1035"/>
      <c r="BS122" s="1035"/>
      <c r="BT122" s="1035"/>
      <c r="BU122" s="1035"/>
      <c r="BV122" s="1035">
        <v>55477863</v>
      </c>
      <c r="BW122" s="1035"/>
      <c r="BX122" s="1035"/>
      <c r="BY122" s="1035"/>
      <c r="BZ122" s="1035"/>
      <c r="CA122" s="1035">
        <v>56996635</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88195</v>
      </c>
      <c r="AB123" s="959"/>
      <c r="AC123" s="959"/>
      <c r="AD123" s="959"/>
      <c r="AE123" s="960"/>
      <c r="AF123" s="961">
        <v>78071</v>
      </c>
      <c r="AG123" s="959"/>
      <c r="AH123" s="959"/>
      <c r="AI123" s="959"/>
      <c r="AJ123" s="960"/>
      <c r="AK123" s="961">
        <v>75942</v>
      </c>
      <c r="AL123" s="959"/>
      <c r="AM123" s="959"/>
      <c r="AN123" s="959"/>
      <c r="AO123" s="960"/>
      <c r="AP123" s="962">
        <v>0.5</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90.3</v>
      </c>
      <c r="BR123" s="1027"/>
      <c r="BS123" s="1027"/>
      <c r="BT123" s="1027"/>
      <c r="BU123" s="1027"/>
      <c r="BV123" s="1027">
        <v>92.1</v>
      </c>
      <c r="BW123" s="1027"/>
      <c r="BX123" s="1027"/>
      <c r="BY123" s="1027"/>
      <c r="BZ123" s="1027"/>
      <c r="CA123" s="1027">
        <v>88.3</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t="s">
        <v>449</v>
      </c>
      <c r="DH123" s="959"/>
      <c r="DI123" s="959"/>
      <c r="DJ123" s="959"/>
      <c r="DK123" s="960"/>
      <c r="DL123" s="961" t="s">
        <v>449</v>
      </c>
      <c r="DM123" s="959"/>
      <c r="DN123" s="959"/>
      <c r="DO123" s="959"/>
      <c r="DP123" s="960"/>
      <c r="DQ123" s="961" t="s">
        <v>449</v>
      </c>
      <c r="DR123" s="959"/>
      <c r="DS123" s="959"/>
      <c r="DT123" s="959"/>
      <c r="DU123" s="960"/>
      <c r="DV123" s="962" t="s">
        <v>449</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449</v>
      </c>
      <c r="DH124" s="998"/>
      <c r="DI124" s="998"/>
      <c r="DJ124" s="998"/>
      <c r="DK124" s="999"/>
      <c r="DL124" s="1000" t="s">
        <v>449</v>
      </c>
      <c r="DM124" s="998"/>
      <c r="DN124" s="998"/>
      <c r="DO124" s="998"/>
      <c r="DP124" s="999"/>
      <c r="DQ124" s="1000" t="s">
        <v>449</v>
      </c>
      <c r="DR124" s="998"/>
      <c r="DS124" s="998"/>
      <c r="DT124" s="998"/>
      <c r="DU124" s="999"/>
      <c r="DV124" s="1001" t="s">
        <v>449</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449</v>
      </c>
      <c r="AB125" s="959"/>
      <c r="AC125" s="959"/>
      <c r="AD125" s="959"/>
      <c r="AE125" s="960"/>
      <c r="AF125" s="961" t="s">
        <v>449</v>
      </c>
      <c r="AG125" s="959"/>
      <c r="AH125" s="959"/>
      <c r="AI125" s="959"/>
      <c r="AJ125" s="960"/>
      <c r="AK125" s="961" t="s">
        <v>449</v>
      </c>
      <c r="AL125" s="959"/>
      <c r="AM125" s="959"/>
      <c r="AN125" s="959"/>
      <c r="AO125" s="960"/>
      <c r="AP125" s="962" t="s">
        <v>449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449</v>
      </c>
      <c r="DH125" s="927"/>
      <c r="DI125" s="927"/>
      <c r="DJ125" s="927"/>
      <c r="DK125" s="927"/>
      <c r="DL125" s="927" t="s">
        <v>449</v>
      </c>
      <c r="DM125" s="927"/>
      <c r="DN125" s="927"/>
      <c r="DO125" s="927"/>
      <c r="DP125" s="927"/>
      <c r="DQ125" s="927" t="s">
        <v>449</v>
      </c>
      <c r="DR125" s="927"/>
      <c r="DS125" s="927"/>
      <c r="DT125" s="927"/>
      <c r="DU125" s="927"/>
      <c r="DV125" s="928" t="s">
        <v>449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40950</v>
      </c>
      <c r="AB126" s="959"/>
      <c r="AC126" s="959"/>
      <c r="AD126" s="959"/>
      <c r="AE126" s="960"/>
      <c r="AF126" s="961">
        <v>86656</v>
      </c>
      <c r="AG126" s="959"/>
      <c r="AH126" s="959"/>
      <c r="AI126" s="959"/>
      <c r="AJ126" s="960"/>
      <c r="AK126" s="961">
        <v>75850</v>
      </c>
      <c r="AL126" s="959"/>
      <c r="AM126" s="959"/>
      <c r="AN126" s="959"/>
      <c r="AO126" s="960"/>
      <c r="AP126" s="962">
        <v>0.5</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449</v>
      </c>
      <c r="DH126" s="920"/>
      <c r="DI126" s="920"/>
      <c r="DJ126" s="920"/>
      <c r="DK126" s="920"/>
      <c r="DL126" s="920" t="s">
        <v>449</v>
      </c>
      <c r="DM126" s="920"/>
      <c r="DN126" s="920"/>
      <c r="DO126" s="920"/>
      <c r="DP126" s="920"/>
      <c r="DQ126" s="920" t="s">
        <v>449</v>
      </c>
      <c r="DR126" s="920"/>
      <c r="DS126" s="920"/>
      <c r="DT126" s="920"/>
      <c r="DU126" s="920"/>
      <c r="DV126" s="921" t="s">
        <v>449</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449</v>
      </c>
      <c r="AB127" s="959"/>
      <c r="AC127" s="959"/>
      <c r="AD127" s="959"/>
      <c r="AE127" s="960"/>
      <c r="AF127" s="961" t="s">
        <v>449</v>
      </c>
      <c r="AG127" s="959"/>
      <c r="AH127" s="959"/>
      <c r="AI127" s="959"/>
      <c r="AJ127" s="960"/>
      <c r="AK127" s="961" t="s">
        <v>449</v>
      </c>
      <c r="AL127" s="959"/>
      <c r="AM127" s="959"/>
      <c r="AN127" s="959"/>
      <c r="AO127" s="960"/>
      <c r="AP127" s="962" t="s">
        <v>449</v>
      </c>
      <c r="AQ127" s="963"/>
      <c r="AR127" s="963"/>
      <c r="AS127" s="963"/>
      <c r="AT127" s="964"/>
      <c r="AU127" s="233"/>
      <c r="AV127" s="233"/>
      <c r="AW127" s="233"/>
      <c r="AX127" s="886" t="s">
        <v>459</v>
      </c>
      <c r="AY127" s="887"/>
      <c r="AZ127" s="887"/>
      <c r="BA127" s="887"/>
      <c r="BB127" s="887"/>
      <c r="BC127" s="887"/>
      <c r="BD127" s="887"/>
      <c r="BE127" s="888"/>
      <c r="BF127" s="1041" t="s">
        <v>449</v>
      </c>
      <c r="BG127" s="1042"/>
      <c r="BH127" s="1042"/>
      <c r="BI127" s="1042"/>
      <c r="BJ127" s="1042"/>
      <c r="BK127" s="1042"/>
      <c r="BL127" s="1051"/>
      <c r="BM127" s="1041">
        <v>12.37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55823</v>
      </c>
      <c r="DH127" s="1048"/>
      <c r="DI127" s="1048"/>
      <c r="DJ127" s="1048"/>
      <c r="DK127" s="1048"/>
      <c r="DL127" s="1048">
        <v>52042</v>
      </c>
      <c r="DM127" s="1048"/>
      <c r="DN127" s="1048"/>
      <c r="DO127" s="1048"/>
      <c r="DP127" s="1048"/>
      <c r="DQ127" s="1048">
        <v>48262</v>
      </c>
      <c r="DR127" s="1048"/>
      <c r="DS127" s="1048"/>
      <c r="DT127" s="1048"/>
      <c r="DU127" s="1048"/>
      <c r="DV127" s="1049">
        <v>0.3</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241146</v>
      </c>
      <c r="AB128" s="1090"/>
      <c r="AC128" s="1090"/>
      <c r="AD128" s="1090"/>
      <c r="AE128" s="1091"/>
      <c r="AF128" s="1092">
        <v>232005</v>
      </c>
      <c r="AG128" s="1090"/>
      <c r="AH128" s="1090"/>
      <c r="AI128" s="1090"/>
      <c r="AJ128" s="1091"/>
      <c r="AK128" s="1092">
        <v>235777</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449</v>
      </c>
      <c r="BG128" s="1067"/>
      <c r="BH128" s="1067"/>
      <c r="BI128" s="1067"/>
      <c r="BJ128" s="1067"/>
      <c r="BK128" s="1067"/>
      <c r="BL128" s="1068"/>
      <c r="BM128" s="1066">
        <v>17.37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20855038</v>
      </c>
      <c r="AB129" s="959"/>
      <c r="AC129" s="959"/>
      <c r="AD129" s="959"/>
      <c r="AE129" s="960"/>
      <c r="AF129" s="961">
        <v>21168662</v>
      </c>
      <c r="AG129" s="959"/>
      <c r="AH129" s="959"/>
      <c r="AI129" s="959"/>
      <c r="AJ129" s="960"/>
      <c r="AK129" s="961">
        <v>21328206</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3923631</v>
      </c>
      <c r="AB130" s="959"/>
      <c r="AC130" s="959"/>
      <c r="AD130" s="959"/>
      <c r="AE130" s="960"/>
      <c r="AF130" s="961">
        <v>4430618</v>
      </c>
      <c r="AG130" s="959"/>
      <c r="AH130" s="959"/>
      <c r="AI130" s="959"/>
      <c r="AJ130" s="960"/>
      <c r="AK130" s="961">
        <v>4533757</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88.3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16931407</v>
      </c>
      <c r="AB131" s="998"/>
      <c r="AC131" s="998"/>
      <c r="AD131" s="998"/>
      <c r="AE131" s="999"/>
      <c r="AF131" s="1000">
        <v>16738044</v>
      </c>
      <c r="AG131" s="998"/>
      <c r="AH131" s="998"/>
      <c r="AI131" s="998"/>
      <c r="AJ131" s="999"/>
      <c r="AK131" s="1000">
        <v>16794449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12.707006570000001</v>
      </c>
      <c r="AB132" s="1104"/>
      <c r="AC132" s="1104"/>
      <c r="AD132" s="1104"/>
      <c r="AE132" s="1105"/>
      <c r="AF132" s="1106">
        <v>13.203782950000001</v>
      </c>
      <c r="AG132" s="1104"/>
      <c r="AH132" s="1104"/>
      <c r="AI132" s="1104"/>
      <c r="AJ132" s="1105"/>
      <c r="AK132" s="1106">
        <v>12.248285129999999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13.6</v>
      </c>
      <c r="AB133" s="1111"/>
      <c r="AC133" s="1111"/>
      <c r="AD133" s="1111"/>
      <c r="AE133" s="1112"/>
      <c r="AF133" s="1110">
        <v>13.1</v>
      </c>
      <c r="AG133" s="1111"/>
      <c r="AH133" s="1111"/>
      <c r="AI133" s="1111"/>
      <c r="AJ133" s="1112"/>
      <c r="AK133" s="1110">
        <v>12.7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75" zoomScaleNormal="85" zoomScaleSheetLayoutView="75" workbookViewId="0">
      <selection activeCell="B1" sqref="B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3928357</v>
      </c>
      <c r="L9" s="264">
        <v>69854</v>
      </c>
      <c r="M9" s="265">
        <v>72299</v>
      </c>
      <c r="N9" s="266">
        <v>-3.4</v>
      </c>
    </row>
    <row r="10" spans="1:16">
      <c r="A10" s="248"/>
      <c r="B10" s="244"/>
      <c r="C10" s="244"/>
      <c r="D10" s="244"/>
      <c r="E10" s="244"/>
      <c r="F10" s="244"/>
      <c r="G10" s="1119" t="s">
        <v>481</v>
      </c>
      <c r="H10" s="1120"/>
      <c r="I10" s="1120"/>
      <c r="J10" s="1121"/>
      <c r="K10" s="267">
        <v>510181</v>
      </c>
      <c r="L10" s="268">
        <v>9072</v>
      </c>
      <c r="M10" s="269">
        <v>5259</v>
      </c>
      <c r="N10" s="270">
        <v>72.5</v>
      </c>
    </row>
    <row r="11" spans="1:16" ht="13.5" customHeight="1">
      <c r="A11" s="248"/>
      <c r="B11" s="244"/>
      <c r="C11" s="244"/>
      <c r="D11" s="244"/>
      <c r="E11" s="244"/>
      <c r="F11" s="244"/>
      <c r="G11" s="1119" t="s">
        <v>482</v>
      </c>
      <c r="H11" s="1120"/>
      <c r="I11" s="1120"/>
      <c r="J11" s="1121"/>
      <c r="K11" s="267">
        <v>821310</v>
      </c>
      <c r="L11" s="268">
        <v>14604</v>
      </c>
      <c r="M11" s="269">
        <v>5513</v>
      </c>
      <c r="N11" s="270">
        <v>164.9</v>
      </c>
    </row>
    <row r="12" spans="1:16" ht="13.5" customHeight="1">
      <c r="A12" s="248"/>
      <c r="B12" s="244"/>
      <c r="C12" s="244"/>
      <c r="D12" s="244"/>
      <c r="E12" s="244"/>
      <c r="F12" s="244"/>
      <c r="G12" s="1119" t="s">
        <v>483</v>
      </c>
      <c r="H12" s="1120"/>
      <c r="I12" s="1120"/>
      <c r="J12" s="1121"/>
      <c r="K12" s="267">
        <v>125</v>
      </c>
      <c r="L12" s="268">
        <v>2</v>
      </c>
      <c r="M12" s="269">
        <v>1180</v>
      </c>
      <c r="N12" s="270">
        <v>-99.8</v>
      </c>
    </row>
    <row r="13" spans="1:16" ht="13.5" customHeight="1">
      <c r="A13" s="248"/>
      <c r="B13" s="244"/>
      <c r="C13" s="244"/>
      <c r="D13" s="244"/>
      <c r="E13" s="244"/>
      <c r="F13" s="244"/>
      <c r="G13" s="1119" t="s">
        <v>484</v>
      </c>
      <c r="H13" s="1120"/>
      <c r="I13" s="1120"/>
      <c r="J13" s="1121"/>
      <c r="K13" s="267" t="s">
        <v>485</v>
      </c>
      <c r="L13" s="268" t="s">
        <v>485</v>
      </c>
      <c r="M13" s="269">
        <v>2</v>
      </c>
      <c r="N13" s="270" t="s">
        <v>485</v>
      </c>
    </row>
    <row r="14" spans="1:16" ht="13.5" customHeight="1">
      <c r="A14" s="248"/>
      <c r="B14" s="244"/>
      <c r="C14" s="244"/>
      <c r="D14" s="244"/>
      <c r="E14" s="244"/>
      <c r="F14" s="244"/>
      <c r="G14" s="1119" t="s">
        <v>486</v>
      </c>
      <c r="H14" s="1120"/>
      <c r="I14" s="1120"/>
      <c r="J14" s="1121"/>
      <c r="K14" s="267">
        <v>147247</v>
      </c>
      <c r="L14" s="268">
        <v>2618</v>
      </c>
      <c r="M14" s="269">
        <v>3170</v>
      </c>
      <c r="N14" s="270">
        <v>-17.399999999999999</v>
      </c>
    </row>
    <row r="15" spans="1:16" ht="13.5" customHeight="1">
      <c r="A15" s="248"/>
      <c r="B15" s="244"/>
      <c r="C15" s="244"/>
      <c r="D15" s="244"/>
      <c r="E15" s="244"/>
      <c r="F15" s="244"/>
      <c r="G15" s="1119" t="s">
        <v>487</v>
      </c>
      <c r="H15" s="1120"/>
      <c r="I15" s="1120"/>
      <c r="J15" s="1121"/>
      <c r="K15" s="267">
        <v>191977</v>
      </c>
      <c r="L15" s="268">
        <v>3414</v>
      </c>
      <c r="M15" s="269">
        <v>1822</v>
      </c>
      <c r="N15" s="270">
        <v>87.4</v>
      </c>
    </row>
    <row r="16" spans="1:16">
      <c r="A16" s="248"/>
      <c r="B16" s="244"/>
      <c r="C16" s="244"/>
      <c r="D16" s="244"/>
      <c r="E16" s="244"/>
      <c r="F16" s="244"/>
      <c r="G16" s="1122" t="s">
        <v>488</v>
      </c>
      <c r="H16" s="1123"/>
      <c r="I16" s="1123"/>
      <c r="J16" s="1124"/>
      <c r="K16" s="268">
        <v>-428765</v>
      </c>
      <c r="L16" s="268">
        <v>-7624</v>
      </c>
      <c r="M16" s="269">
        <v>-7642</v>
      </c>
      <c r="N16" s="270">
        <v>-0.2</v>
      </c>
    </row>
    <row r="17" spans="1:16">
      <c r="A17" s="248"/>
      <c r="B17" s="244"/>
      <c r="C17" s="244"/>
      <c r="D17" s="244"/>
      <c r="E17" s="244"/>
      <c r="F17" s="244"/>
      <c r="G17" s="1122" t="s">
        <v>165</v>
      </c>
      <c r="H17" s="1123"/>
      <c r="I17" s="1123"/>
      <c r="J17" s="1124"/>
      <c r="K17" s="268">
        <v>5170432</v>
      </c>
      <c r="L17" s="268">
        <v>91940</v>
      </c>
      <c r="M17" s="269">
        <v>81603</v>
      </c>
      <c r="N17" s="270">
        <v>12.7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8.09</v>
      </c>
      <c r="L21" s="281">
        <v>7.96</v>
      </c>
      <c r="M21" s="282">
        <v>0.13</v>
      </c>
      <c r="N21" s="249"/>
      <c r="O21" s="283"/>
      <c r="P21" s="279"/>
    </row>
    <row r="22" spans="1:16" s="284" customFormat="1">
      <c r="A22" s="279"/>
      <c r="B22" s="249"/>
      <c r="C22" s="249"/>
      <c r="D22" s="249"/>
      <c r="E22" s="249"/>
      <c r="F22" s="249"/>
      <c r="G22" s="1114" t="s">
        <v>494</v>
      </c>
      <c r="H22" s="1115"/>
      <c r="I22" s="1115"/>
      <c r="J22" s="1116"/>
      <c r="K22" s="285">
        <v>95.9</v>
      </c>
      <c r="L22" s="286">
        <v>98.3</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498</v>
      </c>
      <c r="H32" s="1131"/>
      <c r="I32" s="1131"/>
      <c r="J32" s="1132"/>
      <c r="K32" s="294">
        <v>5084778</v>
      </c>
      <c r="L32" s="294">
        <v>90417</v>
      </c>
      <c r="M32" s="295">
        <v>50969</v>
      </c>
      <c r="N32" s="296">
        <v>77.400000000000006</v>
      </c>
    </row>
    <row r="33" spans="1:16" ht="13.5" customHeight="1">
      <c r="A33" s="248"/>
      <c r="B33" s="244"/>
      <c r="C33" s="244"/>
      <c r="D33" s="244"/>
      <c r="E33" s="244"/>
      <c r="F33" s="244"/>
      <c r="G33" s="1130" t="s">
        <v>499</v>
      </c>
      <c r="H33" s="1131"/>
      <c r="I33" s="1131"/>
      <c r="J33" s="1132"/>
      <c r="K33" s="294" t="s">
        <v>485</v>
      </c>
      <c r="L33" s="294" t="s">
        <v>485</v>
      </c>
      <c r="M33" s="295" t="s">
        <v>485</v>
      </c>
      <c r="N33" s="296" t="s">
        <v>485</v>
      </c>
    </row>
    <row r="34" spans="1:16" ht="27" customHeight="1">
      <c r="A34" s="248"/>
      <c r="B34" s="244"/>
      <c r="C34" s="244"/>
      <c r="D34" s="244"/>
      <c r="E34" s="244"/>
      <c r="F34" s="244"/>
      <c r="G34" s="1130" t="s">
        <v>500</v>
      </c>
      <c r="H34" s="1131"/>
      <c r="I34" s="1131"/>
      <c r="J34" s="1132"/>
      <c r="K34" s="294">
        <v>3333</v>
      </c>
      <c r="L34" s="294">
        <v>59</v>
      </c>
      <c r="M34" s="295">
        <v>29</v>
      </c>
      <c r="N34" s="296">
        <v>103.4</v>
      </c>
    </row>
    <row r="35" spans="1:16" ht="27" customHeight="1">
      <c r="A35" s="248"/>
      <c r="B35" s="244"/>
      <c r="C35" s="244"/>
      <c r="D35" s="244"/>
      <c r="E35" s="244"/>
      <c r="F35" s="244"/>
      <c r="G35" s="1130" t="s">
        <v>501</v>
      </c>
      <c r="H35" s="1131"/>
      <c r="I35" s="1131"/>
      <c r="J35" s="1132"/>
      <c r="K35" s="294">
        <v>1433781</v>
      </c>
      <c r="L35" s="294">
        <v>25495</v>
      </c>
      <c r="M35" s="295">
        <v>14294</v>
      </c>
      <c r="N35" s="296">
        <v>78.400000000000006</v>
      </c>
    </row>
    <row r="36" spans="1:16" ht="27" customHeight="1">
      <c r="A36" s="248"/>
      <c r="B36" s="244"/>
      <c r="C36" s="244"/>
      <c r="D36" s="244"/>
      <c r="E36" s="244"/>
      <c r="F36" s="244"/>
      <c r="G36" s="1130" t="s">
        <v>502</v>
      </c>
      <c r="H36" s="1131"/>
      <c r="I36" s="1131"/>
      <c r="J36" s="1132"/>
      <c r="K36" s="294">
        <v>152882</v>
      </c>
      <c r="L36" s="294">
        <v>2719</v>
      </c>
      <c r="M36" s="295">
        <v>1493</v>
      </c>
      <c r="N36" s="296">
        <v>82.1</v>
      </c>
    </row>
    <row r="37" spans="1:16" ht="13.5" customHeight="1">
      <c r="A37" s="248"/>
      <c r="B37" s="244"/>
      <c r="C37" s="244"/>
      <c r="D37" s="244"/>
      <c r="E37" s="244"/>
      <c r="F37" s="244"/>
      <c r="G37" s="1130" t="s">
        <v>503</v>
      </c>
      <c r="H37" s="1131"/>
      <c r="I37" s="1131"/>
      <c r="J37" s="1132"/>
      <c r="K37" s="294">
        <v>151792</v>
      </c>
      <c r="L37" s="294">
        <v>2699</v>
      </c>
      <c r="M37" s="295">
        <v>1584</v>
      </c>
      <c r="N37" s="296">
        <v>70.400000000000006</v>
      </c>
    </row>
    <row r="38" spans="1:16" ht="27" customHeight="1">
      <c r="A38" s="248"/>
      <c r="B38" s="244"/>
      <c r="C38" s="244"/>
      <c r="D38" s="244"/>
      <c r="E38" s="244"/>
      <c r="F38" s="244"/>
      <c r="G38" s="1133" t="s">
        <v>504</v>
      </c>
      <c r="H38" s="1134"/>
      <c r="I38" s="1134"/>
      <c r="J38" s="1135"/>
      <c r="K38" s="297" t="s">
        <v>485</v>
      </c>
      <c r="L38" s="297" t="s">
        <v>485</v>
      </c>
      <c r="M38" s="298">
        <v>4</v>
      </c>
      <c r="N38" s="299" t="s">
        <v>485</v>
      </c>
      <c r="O38" s="293"/>
    </row>
    <row r="39" spans="1:16">
      <c r="A39" s="248"/>
      <c r="B39" s="244"/>
      <c r="C39" s="244"/>
      <c r="D39" s="244"/>
      <c r="E39" s="244"/>
      <c r="F39" s="244"/>
      <c r="G39" s="1133" t="s">
        <v>505</v>
      </c>
      <c r="H39" s="1134"/>
      <c r="I39" s="1134"/>
      <c r="J39" s="1135"/>
      <c r="K39" s="300">
        <v>-235777</v>
      </c>
      <c r="L39" s="300">
        <v>-4193</v>
      </c>
      <c r="M39" s="301">
        <v>-4432</v>
      </c>
      <c r="N39" s="302">
        <v>-5.4</v>
      </c>
      <c r="O39" s="293"/>
    </row>
    <row r="40" spans="1:16" ht="27" customHeight="1">
      <c r="A40" s="248"/>
      <c r="B40" s="244"/>
      <c r="C40" s="244"/>
      <c r="D40" s="244"/>
      <c r="E40" s="244"/>
      <c r="F40" s="244"/>
      <c r="G40" s="1130" t="s">
        <v>506</v>
      </c>
      <c r="H40" s="1131"/>
      <c r="I40" s="1131"/>
      <c r="J40" s="1132"/>
      <c r="K40" s="300">
        <v>-4533757</v>
      </c>
      <c r="L40" s="300">
        <v>-80619</v>
      </c>
      <c r="M40" s="301">
        <v>-44638</v>
      </c>
      <c r="N40" s="302">
        <v>80.599999999999994</v>
      </c>
      <c r="O40" s="293"/>
    </row>
    <row r="41" spans="1:16">
      <c r="A41" s="248"/>
      <c r="B41" s="244"/>
      <c r="C41" s="244"/>
      <c r="D41" s="244"/>
      <c r="E41" s="244"/>
      <c r="F41" s="244"/>
      <c r="G41" s="1136" t="s">
        <v>276</v>
      </c>
      <c r="H41" s="1137"/>
      <c r="I41" s="1137"/>
      <c r="J41" s="1138"/>
      <c r="K41" s="294">
        <v>2057032</v>
      </c>
      <c r="L41" s="300">
        <v>36578</v>
      </c>
      <c r="M41" s="301">
        <v>19303</v>
      </c>
      <c r="N41" s="302">
        <v>89.5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475</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5648286</v>
      </c>
      <c r="J51" s="320">
        <v>95829</v>
      </c>
      <c r="K51" s="321">
        <v>-15.6</v>
      </c>
      <c r="L51" s="322">
        <v>47569</v>
      </c>
      <c r="M51" s="323">
        <v>-28.9</v>
      </c>
      <c r="N51" s="324">
        <v>13.3</v>
      </c>
    </row>
    <row r="52" spans="1:14">
      <c r="A52" s="248"/>
      <c r="B52" s="244"/>
      <c r="C52" s="244"/>
      <c r="D52" s="244"/>
      <c r="E52" s="244"/>
      <c r="F52" s="244"/>
      <c r="G52" s="325"/>
      <c r="H52" s="326" t="s">
        <v>517</v>
      </c>
      <c r="I52" s="327">
        <v>3102444</v>
      </c>
      <c r="J52" s="328">
        <v>52636</v>
      </c>
      <c r="K52" s="329">
        <v>-19.3</v>
      </c>
      <c r="L52" s="330">
        <v>26255</v>
      </c>
      <c r="M52" s="331">
        <v>-27.7</v>
      </c>
      <c r="N52" s="332">
        <v>8.4</v>
      </c>
    </row>
    <row r="53" spans="1:14">
      <c r="A53" s="248"/>
      <c r="B53" s="244"/>
      <c r="C53" s="244"/>
      <c r="D53" s="244"/>
      <c r="E53" s="244"/>
      <c r="F53" s="244"/>
      <c r="G53" s="310" t="s">
        <v>518</v>
      </c>
      <c r="H53" s="311"/>
      <c r="I53" s="319">
        <v>7356338</v>
      </c>
      <c r="J53" s="320">
        <v>125814</v>
      </c>
      <c r="K53" s="321">
        <v>31.3</v>
      </c>
      <c r="L53" s="322">
        <v>50880</v>
      </c>
      <c r="M53" s="323">
        <v>7</v>
      </c>
      <c r="N53" s="324">
        <v>24.3</v>
      </c>
    </row>
    <row r="54" spans="1:14">
      <c r="A54" s="248"/>
      <c r="B54" s="244"/>
      <c r="C54" s="244"/>
      <c r="D54" s="244"/>
      <c r="E54" s="244"/>
      <c r="F54" s="244"/>
      <c r="G54" s="325"/>
      <c r="H54" s="326" t="s">
        <v>517</v>
      </c>
      <c r="I54" s="327">
        <v>4020391</v>
      </c>
      <c r="J54" s="328">
        <v>68760</v>
      </c>
      <c r="K54" s="329">
        <v>30.6</v>
      </c>
      <c r="L54" s="330">
        <v>26879</v>
      </c>
      <c r="M54" s="331">
        <v>2.4</v>
      </c>
      <c r="N54" s="332">
        <v>28.2</v>
      </c>
    </row>
    <row r="55" spans="1:14">
      <c r="A55" s="248"/>
      <c r="B55" s="244"/>
      <c r="C55" s="244"/>
      <c r="D55" s="244"/>
      <c r="E55" s="244"/>
      <c r="F55" s="244"/>
      <c r="G55" s="310" t="s">
        <v>519</v>
      </c>
      <c r="H55" s="311"/>
      <c r="I55" s="319">
        <v>8194031</v>
      </c>
      <c r="J55" s="320">
        <v>141301</v>
      </c>
      <c r="K55" s="321">
        <v>12.3</v>
      </c>
      <c r="L55" s="322">
        <v>63956</v>
      </c>
      <c r="M55" s="323">
        <v>25.7</v>
      </c>
      <c r="N55" s="324">
        <v>-13.4</v>
      </c>
    </row>
    <row r="56" spans="1:14">
      <c r="A56" s="248"/>
      <c r="B56" s="244"/>
      <c r="C56" s="244"/>
      <c r="D56" s="244"/>
      <c r="E56" s="244"/>
      <c r="F56" s="244"/>
      <c r="G56" s="325"/>
      <c r="H56" s="326" t="s">
        <v>517</v>
      </c>
      <c r="I56" s="327">
        <v>3357041</v>
      </c>
      <c r="J56" s="328">
        <v>57890</v>
      </c>
      <c r="K56" s="329">
        <v>-15.8</v>
      </c>
      <c r="L56" s="330">
        <v>29239</v>
      </c>
      <c r="M56" s="331">
        <v>8.8000000000000007</v>
      </c>
      <c r="N56" s="332">
        <v>-24.6</v>
      </c>
    </row>
    <row r="57" spans="1:14">
      <c r="A57" s="248"/>
      <c r="B57" s="244"/>
      <c r="C57" s="244"/>
      <c r="D57" s="244"/>
      <c r="E57" s="244"/>
      <c r="F57" s="244"/>
      <c r="G57" s="310" t="s">
        <v>520</v>
      </c>
      <c r="H57" s="311"/>
      <c r="I57" s="319">
        <v>6884919</v>
      </c>
      <c r="J57" s="320">
        <v>120442</v>
      </c>
      <c r="K57" s="321">
        <v>-14.8</v>
      </c>
      <c r="L57" s="322">
        <v>66255</v>
      </c>
      <c r="M57" s="323">
        <v>3.6</v>
      </c>
      <c r="N57" s="324">
        <v>-18.399999999999999</v>
      </c>
    </row>
    <row r="58" spans="1:14">
      <c r="A58" s="248"/>
      <c r="B58" s="244"/>
      <c r="C58" s="244"/>
      <c r="D58" s="244"/>
      <c r="E58" s="244"/>
      <c r="F58" s="244"/>
      <c r="G58" s="325"/>
      <c r="H58" s="326" t="s">
        <v>517</v>
      </c>
      <c r="I58" s="327">
        <v>2621278</v>
      </c>
      <c r="J58" s="328">
        <v>45855</v>
      </c>
      <c r="K58" s="329">
        <v>-20.8</v>
      </c>
      <c r="L58" s="330">
        <v>31822</v>
      </c>
      <c r="M58" s="331">
        <v>8.8000000000000007</v>
      </c>
      <c r="N58" s="332">
        <v>-29.6</v>
      </c>
    </row>
    <row r="59" spans="1:14">
      <c r="A59" s="248"/>
      <c r="B59" s="244"/>
      <c r="C59" s="244"/>
      <c r="D59" s="244"/>
      <c r="E59" s="244"/>
      <c r="F59" s="244"/>
      <c r="G59" s="310" t="s">
        <v>521</v>
      </c>
      <c r="H59" s="311"/>
      <c r="I59" s="319">
        <v>8154691</v>
      </c>
      <c r="J59" s="320">
        <v>145006</v>
      </c>
      <c r="K59" s="321">
        <v>20.399999999999999</v>
      </c>
      <c r="L59" s="322">
        <v>92247</v>
      </c>
      <c r="M59" s="323">
        <v>39.200000000000003</v>
      </c>
      <c r="N59" s="324">
        <v>-18.8</v>
      </c>
    </row>
    <row r="60" spans="1:14">
      <c r="A60" s="248"/>
      <c r="B60" s="244"/>
      <c r="C60" s="244"/>
      <c r="D60" s="244"/>
      <c r="E60" s="244"/>
      <c r="F60" s="244"/>
      <c r="G60" s="325"/>
      <c r="H60" s="326" t="s">
        <v>517</v>
      </c>
      <c r="I60" s="333">
        <v>2716965</v>
      </c>
      <c r="J60" s="328">
        <v>48313</v>
      </c>
      <c r="K60" s="329">
        <v>5.4</v>
      </c>
      <c r="L60" s="330">
        <v>37204</v>
      </c>
      <c r="M60" s="331">
        <v>16.899999999999999</v>
      </c>
      <c r="N60" s="332">
        <v>-11.5</v>
      </c>
    </row>
    <row r="61" spans="1:14">
      <c r="A61" s="248"/>
      <c r="B61" s="244"/>
      <c r="C61" s="244"/>
      <c r="D61" s="244"/>
      <c r="E61" s="244"/>
      <c r="F61" s="244"/>
      <c r="G61" s="310" t="s">
        <v>522</v>
      </c>
      <c r="H61" s="334"/>
      <c r="I61" s="335">
        <v>7247653</v>
      </c>
      <c r="J61" s="336">
        <v>125678</v>
      </c>
      <c r="K61" s="337">
        <v>6.7</v>
      </c>
      <c r="L61" s="338">
        <v>64181</v>
      </c>
      <c r="M61" s="339">
        <v>9.3000000000000007</v>
      </c>
      <c r="N61" s="324">
        <v>-2.6</v>
      </c>
    </row>
    <row r="62" spans="1:14">
      <c r="A62" s="248"/>
      <c r="B62" s="244"/>
      <c r="C62" s="244"/>
      <c r="D62" s="244"/>
      <c r="E62" s="244"/>
      <c r="F62" s="244"/>
      <c r="G62" s="325"/>
      <c r="H62" s="326" t="s">
        <v>517</v>
      </c>
      <c r="I62" s="327">
        <v>3163624</v>
      </c>
      <c r="J62" s="328">
        <v>54691</v>
      </c>
      <c r="K62" s="329">
        <v>-4</v>
      </c>
      <c r="L62" s="330">
        <v>30280</v>
      </c>
      <c r="M62" s="331">
        <v>1.8</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5.23</v>
      </c>
      <c r="G47" s="12">
        <v>7.57</v>
      </c>
      <c r="H47" s="12">
        <v>10.51</v>
      </c>
      <c r="I47" s="12">
        <v>12.25</v>
      </c>
      <c r="J47" s="13">
        <v>14.14</v>
      </c>
    </row>
    <row r="48" spans="2:10" ht="57.75" customHeight="1">
      <c r="B48" s="14"/>
      <c r="C48" s="1141" t="s">
        <v>4</v>
      </c>
      <c r="D48" s="1141"/>
      <c r="E48" s="1142"/>
      <c r="F48" s="15">
        <v>5.13</v>
      </c>
      <c r="G48" s="16">
        <v>7.52</v>
      </c>
      <c r="H48" s="16">
        <v>11.09</v>
      </c>
      <c r="I48" s="16">
        <v>7.93</v>
      </c>
      <c r="J48" s="17">
        <v>8.18</v>
      </c>
    </row>
    <row r="49" spans="2:10" ht="57.75" customHeight="1" thickBot="1">
      <c r="B49" s="18"/>
      <c r="C49" s="1143" t="s">
        <v>5</v>
      </c>
      <c r="D49" s="1143"/>
      <c r="E49" s="1144"/>
      <c r="F49" s="19" t="s">
        <v>529</v>
      </c>
      <c r="G49" s="20">
        <v>5.07</v>
      </c>
      <c r="H49" s="20">
        <v>7.29</v>
      </c>
      <c r="I49" s="20" t="s">
        <v>530</v>
      </c>
      <c r="J49" s="21">
        <v>4.3099999999999996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5.12</v>
      </c>
      <c r="G34" s="33">
        <v>7.51</v>
      </c>
      <c r="H34" s="33">
        <v>11.08</v>
      </c>
      <c r="I34" s="33">
        <v>7.92</v>
      </c>
      <c r="J34" s="34">
        <v>8.17</v>
      </c>
      <c r="K34" s="22"/>
      <c r="L34" s="22"/>
      <c r="M34" s="22"/>
      <c r="N34" s="22"/>
      <c r="O34" s="22"/>
      <c r="P34" s="22"/>
    </row>
    <row r="35" spans="1:16" ht="39" customHeight="1">
      <c r="A35" s="22"/>
      <c r="B35" s="35"/>
      <c r="C35" s="1145" t="s">
        <v>532</v>
      </c>
      <c r="D35" s="1146"/>
      <c r="E35" s="1147"/>
      <c r="F35" s="36">
        <v>3.2</v>
      </c>
      <c r="G35" s="37">
        <v>3.93</v>
      </c>
      <c r="H35" s="37">
        <v>4.4800000000000004</v>
      </c>
      <c r="I35" s="37">
        <v>4.6500000000000004</v>
      </c>
      <c r="J35" s="38">
        <v>3.96</v>
      </c>
      <c r="K35" s="22"/>
      <c r="L35" s="22"/>
      <c r="M35" s="22"/>
      <c r="N35" s="22"/>
      <c r="O35" s="22"/>
      <c r="P35" s="22"/>
    </row>
    <row r="36" spans="1:16" ht="39" customHeight="1">
      <c r="A36" s="22"/>
      <c r="B36" s="35"/>
      <c r="C36" s="1145" t="s">
        <v>533</v>
      </c>
      <c r="D36" s="1146"/>
      <c r="E36" s="1147"/>
      <c r="F36" s="36">
        <v>1.0900000000000001</v>
      </c>
      <c r="G36" s="37">
        <v>1.21</v>
      </c>
      <c r="H36" s="37">
        <v>1.01</v>
      </c>
      <c r="I36" s="37">
        <v>1.08</v>
      </c>
      <c r="J36" s="38">
        <v>0.96</v>
      </c>
      <c r="K36" s="22"/>
      <c r="L36" s="22"/>
      <c r="M36" s="22"/>
      <c r="N36" s="22"/>
      <c r="O36" s="22"/>
      <c r="P36" s="22"/>
    </row>
    <row r="37" spans="1:16" ht="39" customHeight="1">
      <c r="A37" s="22"/>
      <c r="B37" s="35"/>
      <c r="C37" s="1145" t="s">
        <v>534</v>
      </c>
      <c r="D37" s="1146"/>
      <c r="E37" s="1147"/>
      <c r="F37" s="36">
        <v>0.71</v>
      </c>
      <c r="G37" s="37">
        <v>0.73</v>
      </c>
      <c r="H37" s="37">
        <v>0.51</v>
      </c>
      <c r="I37" s="37">
        <v>0.78</v>
      </c>
      <c r="J37" s="38">
        <v>0.75</v>
      </c>
      <c r="K37" s="22"/>
      <c r="L37" s="22"/>
      <c r="M37" s="22"/>
      <c r="N37" s="22"/>
      <c r="O37" s="22"/>
      <c r="P37" s="22"/>
    </row>
    <row r="38" spans="1:16" ht="39" customHeight="1">
      <c r="A38" s="22"/>
      <c r="B38" s="35"/>
      <c r="C38" s="1145" t="s">
        <v>535</v>
      </c>
      <c r="D38" s="1146"/>
      <c r="E38" s="1147"/>
      <c r="F38" s="36">
        <v>0.68</v>
      </c>
      <c r="G38" s="37">
        <v>1.56</v>
      </c>
      <c r="H38" s="37">
        <v>1.02</v>
      </c>
      <c r="I38" s="37">
        <v>0.78</v>
      </c>
      <c r="J38" s="38">
        <v>0.69</v>
      </c>
      <c r="K38" s="22"/>
      <c r="L38" s="22"/>
      <c r="M38" s="22"/>
      <c r="N38" s="22"/>
      <c r="O38" s="22"/>
      <c r="P38" s="22"/>
    </row>
    <row r="39" spans="1:16" ht="39" customHeight="1">
      <c r="A39" s="22"/>
      <c r="B39" s="35"/>
      <c r="C39" s="1145" t="s">
        <v>536</v>
      </c>
      <c r="D39" s="1146"/>
      <c r="E39" s="1147"/>
      <c r="F39" s="36">
        <v>0.05</v>
      </c>
      <c r="G39" s="37">
        <v>0.27</v>
      </c>
      <c r="H39" s="37">
        <v>0.34</v>
      </c>
      <c r="I39" s="37">
        <v>0.44</v>
      </c>
      <c r="J39" s="38">
        <v>0.48</v>
      </c>
      <c r="K39" s="22"/>
      <c r="L39" s="22"/>
      <c r="M39" s="22"/>
      <c r="N39" s="22"/>
      <c r="O39" s="22"/>
      <c r="P39" s="22"/>
    </row>
    <row r="40" spans="1:16" ht="39" customHeight="1">
      <c r="A40" s="22"/>
      <c r="B40" s="35"/>
      <c r="C40" s="1145" t="s">
        <v>537</v>
      </c>
      <c r="D40" s="1146"/>
      <c r="E40" s="1147"/>
      <c r="F40" s="36">
        <v>0.13</v>
      </c>
      <c r="G40" s="37">
        <v>0.14000000000000001</v>
      </c>
      <c r="H40" s="37">
        <v>0.12</v>
      </c>
      <c r="I40" s="37">
        <v>0.17</v>
      </c>
      <c r="J40" s="38">
        <v>0.11</v>
      </c>
      <c r="K40" s="22"/>
      <c r="L40" s="22"/>
      <c r="M40" s="22"/>
      <c r="N40" s="22"/>
      <c r="O40" s="22"/>
      <c r="P40" s="22"/>
    </row>
    <row r="41" spans="1:16" ht="39" customHeight="1">
      <c r="A41" s="22"/>
      <c r="B41" s="35"/>
      <c r="C41" s="1145" t="s">
        <v>538</v>
      </c>
      <c r="D41" s="1146"/>
      <c r="E41" s="1147"/>
      <c r="F41" s="36">
        <v>0</v>
      </c>
      <c r="G41" s="37">
        <v>0.03</v>
      </c>
      <c r="H41" s="37">
        <v>0.03</v>
      </c>
      <c r="I41" s="37">
        <v>0.01</v>
      </c>
      <c r="J41" s="38">
        <v>0.06</v>
      </c>
      <c r="K41" s="22"/>
      <c r="L41" s="22"/>
      <c r="M41" s="22"/>
      <c r="N41" s="22"/>
      <c r="O41" s="22"/>
      <c r="P41" s="22"/>
    </row>
    <row r="42" spans="1:16" ht="39" customHeight="1">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540</v>
      </c>
      <c r="D43" s="1149"/>
      <c r="E43" s="1150"/>
      <c r="F43" s="41">
        <v>0</v>
      </c>
      <c r="G43" s="42">
        <v>0</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10</v>
      </c>
      <c r="C45" s="1162"/>
      <c r="D45" s="58"/>
      <c r="E45" s="1167" t="s">
        <v>11</v>
      </c>
      <c r="F45" s="1167"/>
      <c r="G45" s="1167"/>
      <c r="H45" s="1167"/>
      <c r="I45" s="1167"/>
      <c r="J45" s="1168"/>
      <c r="K45" s="59">
        <v>4791</v>
      </c>
      <c r="L45" s="60">
        <v>4718</v>
      </c>
      <c r="M45" s="60">
        <v>4769</v>
      </c>
      <c r="N45" s="60">
        <v>5160</v>
      </c>
      <c r="O45" s="61">
        <v>5085</v>
      </c>
      <c r="P45" s="48"/>
      <c r="Q45" s="48"/>
      <c r="R45" s="48"/>
      <c r="S45" s="48"/>
      <c r="T45" s="48"/>
      <c r="U45" s="48"/>
    </row>
    <row r="46" spans="1:21" ht="30.75" customHeight="1">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13</v>
      </c>
      <c r="F47" s="1155"/>
      <c r="G47" s="1155"/>
      <c r="H47" s="1155"/>
      <c r="I47" s="1155"/>
      <c r="J47" s="1156"/>
      <c r="K47" s="63">
        <v>3</v>
      </c>
      <c r="L47" s="64">
        <v>3</v>
      </c>
      <c r="M47" s="64">
        <v>3</v>
      </c>
      <c r="N47" s="64">
        <v>3</v>
      </c>
      <c r="O47" s="65">
        <v>3</v>
      </c>
      <c r="P47" s="48"/>
      <c r="Q47" s="48"/>
      <c r="R47" s="48"/>
      <c r="S47" s="48"/>
      <c r="T47" s="48"/>
      <c r="U47" s="48"/>
    </row>
    <row r="48" spans="1:21" ht="30.75" customHeight="1">
      <c r="A48" s="48"/>
      <c r="B48" s="1163"/>
      <c r="C48" s="1164"/>
      <c r="D48" s="62"/>
      <c r="E48" s="1155" t="s">
        <v>14</v>
      </c>
      <c r="F48" s="1155"/>
      <c r="G48" s="1155"/>
      <c r="H48" s="1155"/>
      <c r="I48" s="1155"/>
      <c r="J48" s="1156"/>
      <c r="K48" s="63">
        <v>1254</v>
      </c>
      <c r="L48" s="64">
        <v>1299</v>
      </c>
      <c r="M48" s="64">
        <v>1241</v>
      </c>
      <c r="N48" s="64">
        <v>1358</v>
      </c>
      <c r="O48" s="65">
        <v>1434</v>
      </c>
      <c r="P48" s="48"/>
      <c r="Q48" s="48"/>
      <c r="R48" s="48"/>
      <c r="S48" s="48"/>
      <c r="T48" s="48"/>
      <c r="U48" s="48"/>
    </row>
    <row r="49" spans="1:21" ht="30.75" customHeight="1">
      <c r="A49" s="48"/>
      <c r="B49" s="1163"/>
      <c r="C49" s="1164"/>
      <c r="D49" s="62"/>
      <c r="E49" s="1155" t="s">
        <v>15</v>
      </c>
      <c r="F49" s="1155"/>
      <c r="G49" s="1155"/>
      <c r="H49" s="1155"/>
      <c r="I49" s="1155"/>
      <c r="J49" s="1156"/>
      <c r="K49" s="63">
        <v>208</v>
      </c>
      <c r="L49" s="64">
        <v>130</v>
      </c>
      <c r="M49" s="64">
        <v>174</v>
      </c>
      <c r="N49" s="64">
        <v>186</v>
      </c>
      <c r="O49" s="65">
        <v>153</v>
      </c>
      <c r="P49" s="48"/>
      <c r="Q49" s="48"/>
      <c r="R49" s="48"/>
      <c r="S49" s="48"/>
      <c r="T49" s="48"/>
      <c r="U49" s="48"/>
    </row>
    <row r="50" spans="1:21" ht="30.75" customHeight="1">
      <c r="A50" s="48"/>
      <c r="B50" s="1163"/>
      <c r="C50" s="1164"/>
      <c r="D50" s="62"/>
      <c r="E50" s="1155" t="s">
        <v>16</v>
      </c>
      <c r="F50" s="1155"/>
      <c r="G50" s="1155"/>
      <c r="H50" s="1155"/>
      <c r="I50" s="1155"/>
      <c r="J50" s="1156"/>
      <c r="K50" s="63">
        <v>216</v>
      </c>
      <c r="L50" s="64">
        <v>179</v>
      </c>
      <c r="M50" s="64">
        <v>129</v>
      </c>
      <c r="N50" s="64">
        <v>165</v>
      </c>
      <c r="O50" s="65">
        <v>152</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485</v>
      </c>
      <c r="M51" s="64" t="s">
        <v>485</v>
      </c>
      <c r="N51" s="64" t="s">
        <v>485</v>
      </c>
      <c r="O51" s="65" t="s">
        <v>485</v>
      </c>
      <c r="P51" s="48"/>
      <c r="Q51" s="48"/>
      <c r="R51" s="48"/>
      <c r="S51" s="48"/>
      <c r="T51" s="48"/>
      <c r="U51" s="48"/>
    </row>
    <row r="52" spans="1:21" ht="30.75" customHeight="1">
      <c r="A52" s="48"/>
      <c r="B52" s="1153" t="s">
        <v>18</v>
      </c>
      <c r="C52" s="1154"/>
      <c r="D52" s="66"/>
      <c r="E52" s="1155" t="s">
        <v>19</v>
      </c>
      <c r="F52" s="1155"/>
      <c r="G52" s="1155"/>
      <c r="H52" s="1155"/>
      <c r="I52" s="1155"/>
      <c r="J52" s="1156"/>
      <c r="K52" s="63">
        <v>3973</v>
      </c>
      <c r="L52" s="64">
        <v>4075</v>
      </c>
      <c r="M52" s="64">
        <v>4164</v>
      </c>
      <c r="N52" s="64">
        <v>4663</v>
      </c>
      <c r="O52" s="65">
        <v>4770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2499</v>
      </c>
      <c r="L53" s="69">
        <v>2254</v>
      </c>
      <c r="M53" s="69">
        <v>2152</v>
      </c>
      <c r="N53" s="69">
        <v>2209</v>
      </c>
      <c r="O53" s="70">
        <v>2057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69" t="s">
        <v>23</v>
      </c>
      <c r="C41" s="1170"/>
      <c r="D41" s="81"/>
      <c r="E41" s="1175" t="s">
        <v>24</v>
      </c>
      <c r="F41" s="1175"/>
      <c r="G41" s="1175"/>
      <c r="H41" s="1176"/>
      <c r="I41" s="82">
        <v>44234</v>
      </c>
      <c r="J41" s="83">
        <v>46644</v>
      </c>
      <c r="K41" s="83">
        <v>46490</v>
      </c>
      <c r="L41" s="83">
        <v>45861</v>
      </c>
      <c r="M41" s="84">
        <v>46065</v>
      </c>
    </row>
    <row r="42" spans="2:13" ht="27.75" customHeight="1">
      <c r="B42" s="1171"/>
      <c r="C42" s="1172"/>
      <c r="D42" s="85"/>
      <c r="E42" s="1177" t="s">
        <v>25</v>
      </c>
      <c r="F42" s="1177"/>
      <c r="G42" s="1177"/>
      <c r="H42" s="1178"/>
      <c r="I42" s="86">
        <v>1285</v>
      </c>
      <c r="J42" s="87">
        <v>1233</v>
      </c>
      <c r="K42" s="87">
        <v>1131</v>
      </c>
      <c r="L42" s="87">
        <v>1194</v>
      </c>
      <c r="M42" s="88">
        <v>1437</v>
      </c>
    </row>
    <row r="43" spans="2:13" ht="27.75" customHeight="1">
      <c r="B43" s="1171"/>
      <c r="C43" s="1172"/>
      <c r="D43" s="85"/>
      <c r="E43" s="1177" t="s">
        <v>26</v>
      </c>
      <c r="F43" s="1177"/>
      <c r="G43" s="1177"/>
      <c r="H43" s="1178"/>
      <c r="I43" s="86">
        <v>18166</v>
      </c>
      <c r="J43" s="87">
        <v>19021</v>
      </c>
      <c r="K43" s="87">
        <v>18368</v>
      </c>
      <c r="L43" s="87">
        <v>18218</v>
      </c>
      <c r="M43" s="88">
        <v>17432</v>
      </c>
    </row>
    <row r="44" spans="2:13" ht="27.75" customHeight="1">
      <c r="B44" s="1171"/>
      <c r="C44" s="1172"/>
      <c r="D44" s="85"/>
      <c r="E44" s="1177" t="s">
        <v>27</v>
      </c>
      <c r="F44" s="1177"/>
      <c r="G44" s="1177"/>
      <c r="H44" s="1178"/>
      <c r="I44" s="86">
        <v>1917</v>
      </c>
      <c r="J44" s="87">
        <v>1694</v>
      </c>
      <c r="K44" s="87">
        <v>1649</v>
      </c>
      <c r="L44" s="87">
        <v>2231</v>
      </c>
      <c r="M44" s="88">
        <v>3445</v>
      </c>
    </row>
    <row r="45" spans="2:13" ht="27.75" customHeight="1">
      <c r="B45" s="1171"/>
      <c r="C45" s="1172"/>
      <c r="D45" s="85"/>
      <c r="E45" s="1177" t="s">
        <v>28</v>
      </c>
      <c r="F45" s="1177"/>
      <c r="G45" s="1177"/>
      <c r="H45" s="1178"/>
      <c r="I45" s="86">
        <v>4568</v>
      </c>
      <c r="J45" s="87">
        <v>4237</v>
      </c>
      <c r="K45" s="87">
        <v>3606</v>
      </c>
      <c r="L45" s="87">
        <v>3350</v>
      </c>
      <c r="M45" s="88">
        <v>3414</v>
      </c>
    </row>
    <row r="46" spans="2:13" ht="27.75" customHeight="1">
      <c r="B46" s="1171"/>
      <c r="C46" s="1172"/>
      <c r="D46" s="85"/>
      <c r="E46" s="1177" t="s">
        <v>29</v>
      </c>
      <c r="F46" s="1177"/>
      <c r="G46" s="1177"/>
      <c r="H46" s="1178"/>
      <c r="I46" s="86">
        <v>473</v>
      </c>
      <c r="J46" s="87">
        <v>96</v>
      </c>
      <c r="K46" s="87">
        <v>56</v>
      </c>
      <c r="L46" s="87">
        <v>52</v>
      </c>
      <c r="M46" s="88">
        <v>48</v>
      </c>
    </row>
    <row r="47" spans="2:13" ht="27.75" customHeight="1">
      <c r="B47" s="1171"/>
      <c r="C47" s="1172"/>
      <c r="D47" s="85"/>
      <c r="E47" s="1177" t="s">
        <v>30</v>
      </c>
      <c r="F47" s="1177"/>
      <c r="G47" s="1177"/>
      <c r="H47" s="1178"/>
      <c r="I47" s="86" t="s">
        <v>485</v>
      </c>
      <c r="J47" s="87" t="s">
        <v>485</v>
      </c>
      <c r="K47" s="87" t="s">
        <v>485</v>
      </c>
      <c r="L47" s="87" t="s">
        <v>485</v>
      </c>
      <c r="M47" s="88" t="s">
        <v>485</v>
      </c>
    </row>
    <row r="48" spans="2:13" ht="27.75" customHeight="1">
      <c r="B48" s="1173"/>
      <c r="C48" s="1174"/>
      <c r="D48" s="85"/>
      <c r="E48" s="1177" t="s">
        <v>31</v>
      </c>
      <c r="F48" s="1177"/>
      <c r="G48" s="1177"/>
      <c r="H48" s="1178"/>
      <c r="I48" s="86" t="s">
        <v>485</v>
      </c>
      <c r="J48" s="87" t="s">
        <v>485</v>
      </c>
      <c r="K48" s="87" t="s">
        <v>485</v>
      </c>
      <c r="L48" s="87" t="s">
        <v>485</v>
      </c>
      <c r="M48" s="88" t="s">
        <v>485</v>
      </c>
    </row>
    <row r="49" spans="2:13" ht="27.75" customHeight="1">
      <c r="B49" s="1179" t="s">
        <v>32</v>
      </c>
      <c r="C49" s="1180"/>
      <c r="D49" s="89"/>
      <c r="E49" s="1177" t="s">
        <v>33</v>
      </c>
      <c r="F49" s="1177"/>
      <c r="G49" s="1177"/>
      <c r="H49" s="1178"/>
      <c r="I49" s="86">
        <v>7856</v>
      </c>
      <c r="J49" s="87">
        <v>8078</v>
      </c>
      <c r="K49" s="87">
        <v>7928</v>
      </c>
      <c r="L49" s="87">
        <v>8316</v>
      </c>
      <c r="M49" s="88">
        <v>8054</v>
      </c>
    </row>
    <row r="50" spans="2:13" ht="27.75" customHeight="1">
      <c r="B50" s="1171"/>
      <c r="C50" s="1172"/>
      <c r="D50" s="85"/>
      <c r="E50" s="1177" t="s">
        <v>34</v>
      </c>
      <c r="F50" s="1177"/>
      <c r="G50" s="1177"/>
      <c r="H50" s="1178"/>
      <c r="I50" s="86">
        <v>2206</v>
      </c>
      <c r="J50" s="87">
        <v>2186</v>
      </c>
      <c r="K50" s="87">
        <v>2000</v>
      </c>
      <c r="L50" s="87">
        <v>1785</v>
      </c>
      <c r="M50" s="88">
        <v>1658</v>
      </c>
    </row>
    <row r="51" spans="2:13" ht="27.75" customHeight="1">
      <c r="B51" s="1173"/>
      <c r="C51" s="1174"/>
      <c r="D51" s="85"/>
      <c r="E51" s="1177" t="s">
        <v>35</v>
      </c>
      <c r="F51" s="1177"/>
      <c r="G51" s="1177"/>
      <c r="H51" s="1178"/>
      <c r="I51" s="86">
        <v>44783</v>
      </c>
      <c r="J51" s="87">
        <v>46955</v>
      </c>
      <c r="K51" s="87">
        <v>46082</v>
      </c>
      <c r="L51" s="87">
        <v>45377</v>
      </c>
      <c r="M51" s="88">
        <v>47285</v>
      </c>
    </row>
    <row r="52" spans="2:13" ht="27.75" customHeight="1" thickBot="1">
      <c r="B52" s="1181" t="s">
        <v>36</v>
      </c>
      <c r="C52" s="1182"/>
      <c r="D52" s="90"/>
      <c r="E52" s="1183" t="s">
        <v>37</v>
      </c>
      <c r="F52" s="1183"/>
      <c r="G52" s="1183"/>
      <c r="H52" s="1184"/>
      <c r="I52" s="91">
        <v>15799</v>
      </c>
      <c r="J52" s="92">
        <v>15707</v>
      </c>
      <c r="K52" s="92">
        <v>15291</v>
      </c>
      <c r="L52" s="92">
        <v>15428</v>
      </c>
      <c r="M52" s="93">
        <v>14845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566</v>
      </c>
      <c r="C41" s="246"/>
      <c r="D41" s="246"/>
      <c r="E41" s="246"/>
      <c r="F41" s="246"/>
      <c r="G41" s="246"/>
      <c r="H41" s="246"/>
      <c r="I41" s="246"/>
      <c r="J41" s="246"/>
      <c r="K41" s="246"/>
      <c r="L41" s="246"/>
      <c r="M41" s="246"/>
      <c r="N41" s="246"/>
      <c r="O41" s="246"/>
      <c r="P41" s="247"/>
    </row>
    <row r="42" spans="2:17">
      <c r="B42" s="248"/>
      <c r="C42" s="244"/>
      <c r="D42" s="244"/>
      <c r="E42" s="244"/>
      <c r="F42" s="244"/>
      <c r="G42" s="1194" t="s">
        <v>567</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568</v>
      </c>
    </row>
    <row r="50" spans="1:17">
      <c r="B50" s="248"/>
      <c r="C50" s="244"/>
      <c r="D50" s="244"/>
      <c r="E50" s="244"/>
      <c r="F50" s="244"/>
      <c r="G50" s="1206"/>
      <c r="H50" s="1207"/>
      <c r="I50" s="1207"/>
      <c r="J50" s="1208"/>
      <c r="K50" s="1209" t="s">
        <v>524</v>
      </c>
      <c r="L50" s="1209" t="s">
        <v>525</v>
      </c>
      <c r="M50" s="1209" t="s">
        <v>526</v>
      </c>
      <c r="N50" s="1209" t="s">
        <v>527</v>
      </c>
      <c r="O50" s="1209" t="s">
        <v>528</v>
      </c>
    </row>
    <row r="51" spans="1:17">
      <c r="B51" s="248"/>
      <c r="C51" s="244"/>
      <c r="D51" s="244"/>
      <c r="E51" s="244"/>
      <c r="F51" s="244"/>
      <c r="G51" s="1210" t="s">
        <v>569</v>
      </c>
      <c r="H51" s="1211"/>
      <c r="I51" s="1212" t="s">
        <v>570</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571</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572</v>
      </c>
      <c r="H55" s="1225"/>
      <c r="I55" s="1219" t="s">
        <v>570</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571</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1194" t="s">
        <v>567</v>
      </c>
      <c r="I64" s="1195"/>
      <c r="J64" s="1195"/>
      <c r="K64" s="1195"/>
      <c r="L64" s="244"/>
      <c r="M64" s="244"/>
      <c r="N64" s="244"/>
      <c r="O64" s="244"/>
    </row>
    <row r="65" spans="2:30">
      <c r="B65" s="248"/>
      <c r="C65" s="244"/>
      <c r="D65" s="244"/>
      <c r="E65" s="244"/>
      <c r="F65" s="244"/>
      <c r="G65" s="1251" t="s">
        <v>576</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574</v>
      </c>
      <c r="I71" s="1243"/>
      <c r="J71" s="1239"/>
      <c r="K71" s="1239"/>
      <c r="L71" s="1240"/>
      <c r="M71" s="1239"/>
      <c r="N71" s="1240"/>
      <c r="O71" s="1241"/>
    </row>
    <row r="72" spans="2:30">
      <c r="B72" s="248"/>
      <c r="C72" s="244"/>
      <c r="D72" s="244"/>
      <c r="E72" s="244"/>
      <c r="F72" s="244"/>
      <c r="G72" s="1206"/>
      <c r="H72" s="1207"/>
      <c r="I72" s="1207"/>
      <c r="J72" s="1208"/>
      <c r="K72" s="1209" t="s">
        <v>524</v>
      </c>
      <c r="L72" s="1209" t="s">
        <v>525</v>
      </c>
      <c r="M72" s="1209" t="s">
        <v>526</v>
      </c>
      <c r="N72" s="1209" t="s">
        <v>527</v>
      </c>
      <c r="O72" s="1209" t="s">
        <v>528</v>
      </c>
    </row>
    <row r="73" spans="2:30">
      <c r="B73" s="248"/>
      <c r="C73" s="244"/>
      <c r="D73" s="244"/>
      <c r="E73" s="244"/>
      <c r="F73" s="244"/>
      <c r="G73" s="1210" t="s">
        <v>569</v>
      </c>
      <c r="H73" s="1211"/>
      <c r="I73" s="1212" t="s">
        <v>570</v>
      </c>
      <c r="J73" s="1212"/>
      <c r="K73" s="1244">
        <v>92.8</v>
      </c>
      <c r="L73" s="1244">
        <v>93.5</v>
      </c>
      <c r="M73" s="1217">
        <v>90.3</v>
      </c>
      <c r="N73" s="1217">
        <v>92.1</v>
      </c>
      <c r="O73" s="1217">
        <v>88.3</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575</v>
      </c>
      <c r="J75" s="1219"/>
      <c r="K75" s="1245">
        <v>15.5</v>
      </c>
      <c r="L75" s="1245">
        <v>14.6</v>
      </c>
      <c r="M75" s="1245">
        <v>13.6</v>
      </c>
      <c r="N75" s="1245">
        <v>13.1</v>
      </c>
      <c r="O75" s="1245">
        <v>12.7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572</v>
      </c>
      <c r="H77" s="1225"/>
      <c r="I77" s="1219" t="s">
        <v>570</v>
      </c>
      <c r="J77" s="1219"/>
      <c r="K77" s="1244">
        <v>69.2</v>
      </c>
      <c r="L77" s="1244">
        <v>58.2</v>
      </c>
      <c r="M77" s="1217">
        <v>50.3</v>
      </c>
      <c r="N77" s="1217">
        <v>45.9</v>
      </c>
      <c r="O77" s="1217">
        <v>39</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575</v>
      </c>
      <c r="J79" s="1229"/>
      <c r="K79" s="1247">
        <v>11.1</v>
      </c>
      <c r="L79" s="1247">
        <v>10.3</v>
      </c>
      <c r="M79" s="1247">
        <v>9.6</v>
      </c>
      <c r="N79" s="1247">
        <v>8.8000000000000007</v>
      </c>
      <c r="O79" s="1247">
        <v>9</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95829</v>
      </c>
      <c r="E3" s="116"/>
      <c r="F3" s="117">
        <v>47569</v>
      </c>
      <c r="G3" s="118"/>
      <c r="H3" s="119"/>
    </row>
    <row r="4" spans="1:8">
      <c r="A4" s="120"/>
      <c r="B4" s="121"/>
      <c r="C4" s="122"/>
      <c r="D4" s="123">
        <v>52636</v>
      </c>
      <c r="E4" s="124"/>
      <c r="F4" s="125">
        <v>26255</v>
      </c>
      <c r="G4" s="126"/>
      <c r="H4" s="127"/>
    </row>
    <row r="5" spans="1:8">
      <c r="A5" s="108" t="s">
        <v>518</v>
      </c>
      <c r="B5" s="113"/>
      <c r="C5" s="114"/>
      <c r="D5" s="115">
        <v>125814</v>
      </c>
      <c r="E5" s="116"/>
      <c r="F5" s="117">
        <v>50880</v>
      </c>
      <c r="G5" s="118"/>
      <c r="H5" s="119"/>
    </row>
    <row r="6" spans="1:8">
      <c r="A6" s="120"/>
      <c r="B6" s="121"/>
      <c r="C6" s="122"/>
      <c r="D6" s="123">
        <v>68760</v>
      </c>
      <c r="E6" s="124"/>
      <c r="F6" s="125">
        <v>26879</v>
      </c>
      <c r="G6" s="126"/>
      <c r="H6" s="127"/>
    </row>
    <row r="7" spans="1:8">
      <c r="A7" s="108" t="s">
        <v>519</v>
      </c>
      <c r="B7" s="113"/>
      <c r="C7" s="114"/>
      <c r="D7" s="115">
        <v>141301</v>
      </c>
      <c r="E7" s="116"/>
      <c r="F7" s="117">
        <v>63956</v>
      </c>
      <c r="G7" s="118"/>
      <c r="H7" s="119"/>
    </row>
    <row r="8" spans="1:8">
      <c r="A8" s="120"/>
      <c r="B8" s="121"/>
      <c r="C8" s="122"/>
      <c r="D8" s="123">
        <v>57890</v>
      </c>
      <c r="E8" s="124"/>
      <c r="F8" s="125">
        <v>29239</v>
      </c>
      <c r="G8" s="126"/>
      <c r="H8" s="127"/>
    </row>
    <row r="9" spans="1:8">
      <c r="A9" s="108" t="s">
        <v>520</v>
      </c>
      <c r="B9" s="113"/>
      <c r="C9" s="114"/>
      <c r="D9" s="115">
        <v>120442</v>
      </c>
      <c r="E9" s="116"/>
      <c r="F9" s="117">
        <v>66255</v>
      </c>
      <c r="G9" s="118"/>
      <c r="H9" s="119"/>
    </row>
    <row r="10" spans="1:8">
      <c r="A10" s="120"/>
      <c r="B10" s="121"/>
      <c r="C10" s="122"/>
      <c r="D10" s="123">
        <v>45855</v>
      </c>
      <c r="E10" s="124"/>
      <c r="F10" s="125">
        <v>31822</v>
      </c>
      <c r="G10" s="126"/>
      <c r="H10" s="127"/>
    </row>
    <row r="11" spans="1:8">
      <c r="A11" s="108" t="s">
        <v>521</v>
      </c>
      <c r="B11" s="113"/>
      <c r="C11" s="114"/>
      <c r="D11" s="115">
        <v>145006</v>
      </c>
      <c r="E11" s="116"/>
      <c r="F11" s="117">
        <v>92247</v>
      </c>
      <c r="G11" s="118"/>
      <c r="H11" s="119"/>
    </row>
    <row r="12" spans="1:8">
      <c r="A12" s="120"/>
      <c r="B12" s="121"/>
      <c r="C12" s="128"/>
      <c r="D12" s="123">
        <v>48313</v>
      </c>
      <c r="E12" s="124"/>
      <c r="F12" s="125">
        <v>37204</v>
      </c>
      <c r="G12" s="126"/>
      <c r="H12" s="127"/>
    </row>
    <row r="13" spans="1:8">
      <c r="A13" s="108"/>
      <c r="B13" s="113"/>
      <c r="C13" s="129"/>
      <c r="D13" s="130">
        <v>125678</v>
      </c>
      <c r="E13" s="131"/>
      <c r="F13" s="132">
        <v>64181</v>
      </c>
      <c r="G13" s="133"/>
      <c r="H13" s="119"/>
    </row>
    <row r="14" spans="1:8">
      <c r="A14" s="120"/>
      <c r="B14" s="121"/>
      <c r="C14" s="122"/>
      <c r="D14" s="123">
        <v>54691</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5.13</v>
      </c>
      <c r="C19" s="134">
        <f>ROUND(VALUE(SUBSTITUTE(実質収支比率等に係る経年分析!G$48,"▲","-")),2)</f>
        <v>7.52</v>
      </c>
      <c r="D19" s="134">
        <f>ROUND(VALUE(SUBSTITUTE(実質収支比率等に係る経年分析!H$48,"▲","-")),2)</f>
        <v>11.09</v>
      </c>
      <c r="E19" s="134">
        <f>ROUND(VALUE(SUBSTITUTE(実質収支比率等に係る経年分析!I$48,"▲","-")),2)</f>
        <v>7.93</v>
      </c>
      <c r="F19" s="134">
        <f>ROUND(VALUE(SUBSTITUTE(実質収支比率等に係る経年分析!J$48,"▲","-")),2)</f>
        <v>8.18</v>
      </c>
    </row>
    <row r="20" spans="1:11">
      <c r="A20" s="134" t="s">
        <v>42</v>
      </c>
      <c r="B20" s="134">
        <f>ROUND(VALUE(SUBSTITUTE(実質収支比率等に係る経年分析!F$47,"▲","-")),2)</f>
        <v>5.23</v>
      </c>
      <c r="C20" s="134">
        <f>ROUND(VALUE(SUBSTITUTE(実質収支比率等に係る経年分析!G$47,"▲","-")),2)</f>
        <v>7.57</v>
      </c>
      <c r="D20" s="134">
        <f>ROUND(VALUE(SUBSTITUTE(実質収支比率等に係る経年分析!H$47,"▲","-")),2)</f>
        <v>10.51</v>
      </c>
      <c r="E20" s="134">
        <f>ROUND(VALUE(SUBSTITUTE(実質収支比率等に係る経年分析!I$47,"▲","-")),2)</f>
        <v>12.25</v>
      </c>
      <c r="F20" s="134">
        <f>ROUND(VALUE(SUBSTITUTE(実質収支比率等に係る経年分析!J$47,"▲","-")),2)</f>
        <v>14.14</v>
      </c>
    </row>
    <row r="21" spans="1:11">
      <c r="A21" s="134" t="s">
        <v>43</v>
      </c>
      <c r="B21" s="134">
        <f>IF(ISNUMBER(VALUE(SUBSTITUTE(実質収支比率等に係る経年分析!F$49,"▲","-"))),ROUND(VALUE(SUBSTITUTE(実質収支比率等に係る経年分析!F$49,"▲","-")),2),NA())</f>
        <v>-4.55</v>
      </c>
      <c r="C21" s="134">
        <f>IF(ISNUMBER(VALUE(SUBSTITUTE(実質収支比率等に係る経年分析!G$49,"▲","-"))),ROUND(VALUE(SUBSTITUTE(実質収支比率等に係る経年分析!G$49,"▲","-")),2),NA())</f>
        <v>5.07</v>
      </c>
      <c r="D21" s="134">
        <f>IF(ISNUMBER(VALUE(SUBSTITUTE(実質収支比率等に係る経年分析!H$49,"▲","-"))),ROUND(VALUE(SUBSTITUTE(実質収支比率等に係る経年分析!H$49,"▲","-")),2),NA())</f>
        <v>7.29</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4.3099999999999996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3973</v>
      </c>
      <c r="E42" s="136"/>
      <c r="F42" s="136"/>
      <c r="G42" s="136">
        <f>'実質公債費比率（分子）の構造'!L$52</f>
        <v>4075</v>
      </c>
      <c r="H42" s="136"/>
      <c r="I42" s="136"/>
      <c r="J42" s="136">
        <f>'実質公債費比率（分子）の構造'!M$52</f>
        <v>4164</v>
      </c>
      <c r="K42" s="136"/>
      <c r="L42" s="136"/>
      <c r="M42" s="136">
        <f>'実質公債費比率（分子）の構造'!N$52</f>
        <v>4663</v>
      </c>
      <c r="N42" s="136"/>
      <c r="O42" s="136"/>
      <c r="P42" s="136">
        <f>'実質公債費比率（分子）の構造'!O$52</f>
        <v>4770</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216</v>
      </c>
      <c r="C44" s="136"/>
      <c r="D44" s="136"/>
      <c r="E44" s="136">
        <f>'実質公債費比率（分子）の構造'!L$50</f>
        <v>179</v>
      </c>
      <c r="F44" s="136"/>
      <c r="G44" s="136"/>
      <c r="H44" s="136">
        <f>'実質公債費比率（分子）の構造'!M$50</f>
        <v>129</v>
      </c>
      <c r="I44" s="136"/>
      <c r="J44" s="136"/>
      <c r="K44" s="136">
        <f>'実質公債費比率（分子）の構造'!N$50</f>
        <v>165</v>
      </c>
      <c r="L44" s="136"/>
      <c r="M44" s="136"/>
      <c r="N44" s="136">
        <f>'実質公債費比率（分子）の構造'!O$50</f>
        <v>152</v>
      </c>
      <c r="O44" s="136"/>
      <c r="P44" s="136"/>
    </row>
    <row r="45" spans="1:16">
      <c r="A45" s="136" t="s">
        <v>53</v>
      </c>
      <c r="B45" s="136">
        <f>'実質公債費比率（分子）の構造'!K$49</f>
        <v>208</v>
      </c>
      <c r="C45" s="136"/>
      <c r="D45" s="136"/>
      <c r="E45" s="136">
        <f>'実質公債費比率（分子）の構造'!L$49</f>
        <v>130</v>
      </c>
      <c r="F45" s="136"/>
      <c r="G45" s="136"/>
      <c r="H45" s="136">
        <f>'実質公債費比率（分子）の構造'!M$49</f>
        <v>174</v>
      </c>
      <c r="I45" s="136"/>
      <c r="J45" s="136"/>
      <c r="K45" s="136">
        <f>'実質公債費比率（分子）の構造'!N$49</f>
        <v>186</v>
      </c>
      <c r="L45" s="136"/>
      <c r="M45" s="136"/>
      <c r="N45" s="136">
        <f>'実質公債費比率（分子）の構造'!O$49</f>
        <v>153</v>
      </c>
      <c r="O45" s="136"/>
      <c r="P45" s="136"/>
    </row>
    <row r="46" spans="1:16">
      <c r="A46" s="136" t="s">
        <v>54</v>
      </c>
      <c r="B46" s="136">
        <f>'実質公債費比率（分子）の構造'!K$48</f>
        <v>1254</v>
      </c>
      <c r="C46" s="136"/>
      <c r="D46" s="136"/>
      <c r="E46" s="136">
        <f>'実質公債費比率（分子）の構造'!L$48</f>
        <v>1299</v>
      </c>
      <c r="F46" s="136"/>
      <c r="G46" s="136"/>
      <c r="H46" s="136">
        <f>'実質公債費比率（分子）の構造'!M$48</f>
        <v>1241</v>
      </c>
      <c r="I46" s="136"/>
      <c r="J46" s="136"/>
      <c r="K46" s="136">
        <f>'実質公債費比率（分子）の構造'!N$48</f>
        <v>1358</v>
      </c>
      <c r="L46" s="136"/>
      <c r="M46" s="136"/>
      <c r="N46" s="136">
        <f>'実質公債費比率（分子）の構造'!O$48</f>
        <v>1434</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4791</v>
      </c>
      <c r="C49" s="136"/>
      <c r="D49" s="136"/>
      <c r="E49" s="136">
        <f>'実質公債費比率（分子）の構造'!L$45</f>
        <v>4718</v>
      </c>
      <c r="F49" s="136"/>
      <c r="G49" s="136"/>
      <c r="H49" s="136">
        <f>'実質公債費比率（分子）の構造'!M$45</f>
        <v>4769</v>
      </c>
      <c r="I49" s="136"/>
      <c r="J49" s="136"/>
      <c r="K49" s="136">
        <f>'実質公債費比率（分子）の構造'!N$45</f>
        <v>5160</v>
      </c>
      <c r="L49" s="136"/>
      <c r="M49" s="136"/>
      <c r="N49" s="136">
        <f>'実質公債費比率（分子）の構造'!O$45</f>
        <v>5085</v>
      </c>
      <c r="O49" s="136"/>
      <c r="P49" s="136"/>
    </row>
    <row r="50" spans="1:16">
      <c r="A50" s="136" t="s">
        <v>58</v>
      </c>
      <c r="B50" s="136" t="e">
        <f>NA()</f>
        <v>#N/A</v>
      </c>
      <c r="C50" s="136">
        <f>IF(ISNUMBER('実質公債費比率（分子）の構造'!K$53),'実質公債費比率（分子）の構造'!K$53,NA())</f>
        <v>2499</v>
      </c>
      <c r="D50" s="136" t="e">
        <f>NA()</f>
        <v>#N/A</v>
      </c>
      <c r="E50" s="136" t="e">
        <f>NA()</f>
        <v>#N/A</v>
      </c>
      <c r="F50" s="136">
        <f>IF(ISNUMBER('実質公債費比率（分子）の構造'!L$53),'実質公債費比率（分子）の構造'!L$53,NA())</f>
        <v>2254</v>
      </c>
      <c r="G50" s="136" t="e">
        <f>NA()</f>
        <v>#N/A</v>
      </c>
      <c r="H50" s="136" t="e">
        <f>NA()</f>
        <v>#N/A</v>
      </c>
      <c r="I50" s="136">
        <f>IF(ISNUMBER('実質公債費比率（分子）の構造'!M$53),'実質公債費比率（分子）の構造'!M$53,NA())</f>
        <v>2152</v>
      </c>
      <c r="J50" s="136" t="e">
        <f>NA()</f>
        <v>#N/A</v>
      </c>
      <c r="K50" s="136" t="e">
        <f>NA()</f>
        <v>#N/A</v>
      </c>
      <c r="L50" s="136">
        <f>IF(ISNUMBER('実質公債費比率（分子）の構造'!N$53),'実質公債費比率（分子）の構造'!N$53,NA())</f>
        <v>2209</v>
      </c>
      <c r="M50" s="136" t="e">
        <f>NA()</f>
        <v>#N/A</v>
      </c>
      <c r="N50" s="136" t="e">
        <f>NA()</f>
        <v>#N/A</v>
      </c>
      <c r="O50" s="136">
        <f>IF(ISNUMBER('実質公債費比率（分子）の構造'!O$53),'実質公債費比率（分子）の構造'!O$53,NA())</f>
        <v>2057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44783</v>
      </c>
      <c r="E56" s="135"/>
      <c r="F56" s="135"/>
      <c r="G56" s="135">
        <f>'将来負担比率（分子）の構造'!J$51</f>
        <v>46955</v>
      </c>
      <c r="H56" s="135"/>
      <c r="I56" s="135"/>
      <c r="J56" s="135">
        <f>'将来負担比率（分子）の構造'!K$51</f>
        <v>46082</v>
      </c>
      <c r="K56" s="135"/>
      <c r="L56" s="135"/>
      <c r="M56" s="135">
        <f>'将来負担比率（分子）の構造'!L$51</f>
        <v>45377</v>
      </c>
      <c r="N56" s="135"/>
      <c r="O56" s="135"/>
      <c r="P56" s="135">
        <f>'将来負担比率（分子）の構造'!M$51</f>
        <v>47285</v>
      </c>
    </row>
    <row r="57" spans="1:16">
      <c r="A57" s="135" t="s">
        <v>34</v>
      </c>
      <c r="B57" s="135"/>
      <c r="C57" s="135"/>
      <c r="D57" s="135">
        <f>'将来負担比率（分子）の構造'!I$50</f>
        <v>2206</v>
      </c>
      <c r="E57" s="135"/>
      <c r="F57" s="135"/>
      <c r="G57" s="135">
        <f>'将来負担比率（分子）の構造'!J$50</f>
        <v>2186</v>
      </c>
      <c r="H57" s="135"/>
      <c r="I57" s="135"/>
      <c r="J57" s="135">
        <f>'将来負担比率（分子）の構造'!K$50</f>
        <v>2000</v>
      </c>
      <c r="K57" s="135"/>
      <c r="L57" s="135"/>
      <c r="M57" s="135">
        <f>'将来負担比率（分子）の構造'!L$50</f>
        <v>1785</v>
      </c>
      <c r="N57" s="135"/>
      <c r="O57" s="135"/>
      <c r="P57" s="135">
        <f>'将来負担比率（分子）の構造'!M$50</f>
        <v>1658</v>
      </c>
    </row>
    <row r="58" spans="1:16">
      <c r="A58" s="135" t="s">
        <v>33</v>
      </c>
      <c r="B58" s="135"/>
      <c r="C58" s="135"/>
      <c r="D58" s="135">
        <f>'将来負担比率（分子）の構造'!I$49</f>
        <v>7856</v>
      </c>
      <c r="E58" s="135"/>
      <c r="F58" s="135"/>
      <c r="G58" s="135">
        <f>'将来負担比率（分子）の構造'!J$49</f>
        <v>8078</v>
      </c>
      <c r="H58" s="135"/>
      <c r="I58" s="135"/>
      <c r="J58" s="135">
        <f>'将来負担比率（分子）の構造'!K$49</f>
        <v>7928</v>
      </c>
      <c r="K58" s="135"/>
      <c r="L58" s="135"/>
      <c r="M58" s="135">
        <f>'将来負担比率（分子）の構造'!L$49</f>
        <v>8316</v>
      </c>
      <c r="N58" s="135"/>
      <c r="O58" s="135"/>
      <c r="P58" s="135">
        <f>'将来負担比率（分子）の構造'!M$49</f>
        <v>8054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473</v>
      </c>
      <c r="C61" s="135"/>
      <c r="D61" s="135"/>
      <c r="E61" s="135">
        <f>'将来負担比率（分子）の構造'!J$46</f>
        <v>96</v>
      </c>
      <c r="F61" s="135"/>
      <c r="G61" s="135"/>
      <c r="H61" s="135">
        <f>'将来負担比率（分子）の構造'!K$46</f>
        <v>56</v>
      </c>
      <c r="I61" s="135"/>
      <c r="J61" s="135"/>
      <c r="K61" s="135">
        <f>'将来負担比率（分子）の構造'!L$46</f>
        <v>52</v>
      </c>
      <c r="L61" s="135"/>
      <c r="M61" s="135"/>
      <c r="N61" s="135">
        <f>'将来負担比率（分子）の構造'!M$46</f>
        <v>48</v>
      </c>
      <c r="O61" s="135"/>
      <c r="P61" s="135"/>
    </row>
    <row r="62" spans="1:16">
      <c r="A62" s="135" t="s">
        <v>28</v>
      </c>
      <c r="B62" s="135">
        <f>'将来負担比率（分子）の構造'!I$45</f>
        <v>4568</v>
      </c>
      <c r="C62" s="135"/>
      <c r="D62" s="135"/>
      <c r="E62" s="135">
        <f>'将来負担比率（分子）の構造'!J$45</f>
        <v>4237</v>
      </c>
      <c r="F62" s="135"/>
      <c r="G62" s="135"/>
      <c r="H62" s="135">
        <f>'将来負担比率（分子）の構造'!K$45</f>
        <v>3606</v>
      </c>
      <c r="I62" s="135"/>
      <c r="J62" s="135"/>
      <c r="K62" s="135">
        <f>'将来負担比率（分子）の構造'!L$45</f>
        <v>3350</v>
      </c>
      <c r="L62" s="135"/>
      <c r="M62" s="135"/>
      <c r="N62" s="135">
        <f>'将来負担比率（分子）の構造'!M$45</f>
        <v>3414</v>
      </c>
      <c r="O62" s="135"/>
      <c r="P62" s="135"/>
    </row>
    <row r="63" spans="1:16">
      <c r="A63" s="135" t="s">
        <v>27</v>
      </c>
      <c r="B63" s="135">
        <f>'将来負担比率（分子）の構造'!I$44</f>
        <v>1917</v>
      </c>
      <c r="C63" s="135"/>
      <c r="D63" s="135"/>
      <c r="E63" s="135">
        <f>'将来負担比率（分子）の構造'!J$44</f>
        <v>1694</v>
      </c>
      <c r="F63" s="135"/>
      <c r="G63" s="135"/>
      <c r="H63" s="135">
        <f>'将来負担比率（分子）の構造'!K$44</f>
        <v>1649</v>
      </c>
      <c r="I63" s="135"/>
      <c r="J63" s="135"/>
      <c r="K63" s="135">
        <f>'将来負担比率（分子）の構造'!L$44</f>
        <v>2231</v>
      </c>
      <c r="L63" s="135"/>
      <c r="M63" s="135"/>
      <c r="N63" s="135">
        <f>'将来負担比率（分子）の構造'!M$44</f>
        <v>3445</v>
      </c>
      <c r="O63" s="135"/>
      <c r="P63" s="135"/>
    </row>
    <row r="64" spans="1:16">
      <c r="A64" s="135" t="s">
        <v>26</v>
      </c>
      <c r="B64" s="135">
        <f>'将来負担比率（分子）の構造'!I$43</f>
        <v>18166</v>
      </c>
      <c r="C64" s="135"/>
      <c r="D64" s="135"/>
      <c r="E64" s="135">
        <f>'将来負担比率（分子）の構造'!J$43</f>
        <v>19021</v>
      </c>
      <c r="F64" s="135"/>
      <c r="G64" s="135"/>
      <c r="H64" s="135">
        <f>'将来負担比率（分子）の構造'!K$43</f>
        <v>18368</v>
      </c>
      <c r="I64" s="135"/>
      <c r="J64" s="135"/>
      <c r="K64" s="135">
        <f>'将来負担比率（分子）の構造'!L$43</f>
        <v>18218</v>
      </c>
      <c r="L64" s="135"/>
      <c r="M64" s="135"/>
      <c r="N64" s="135">
        <f>'将来負担比率（分子）の構造'!M$43</f>
        <v>17432</v>
      </c>
      <c r="O64" s="135"/>
      <c r="P64" s="135"/>
    </row>
    <row r="65" spans="1:16">
      <c r="A65" s="135" t="s">
        <v>25</v>
      </c>
      <c r="B65" s="135">
        <f>'将来負担比率（分子）の構造'!I$42</f>
        <v>1285</v>
      </c>
      <c r="C65" s="135"/>
      <c r="D65" s="135"/>
      <c r="E65" s="135">
        <f>'将来負担比率（分子）の構造'!J$42</f>
        <v>1233</v>
      </c>
      <c r="F65" s="135"/>
      <c r="G65" s="135"/>
      <c r="H65" s="135">
        <f>'将来負担比率（分子）の構造'!K$42</f>
        <v>1131</v>
      </c>
      <c r="I65" s="135"/>
      <c r="J65" s="135"/>
      <c r="K65" s="135">
        <f>'将来負担比率（分子）の構造'!L$42</f>
        <v>1194</v>
      </c>
      <c r="L65" s="135"/>
      <c r="M65" s="135"/>
      <c r="N65" s="135">
        <f>'将来負担比率（分子）の構造'!M$42</f>
        <v>1437</v>
      </c>
      <c r="O65" s="135"/>
      <c r="P65" s="135"/>
    </row>
    <row r="66" spans="1:16">
      <c r="A66" s="135" t="s">
        <v>24</v>
      </c>
      <c r="B66" s="135">
        <f>'将来負担比率（分子）の構造'!I$41</f>
        <v>44234</v>
      </c>
      <c r="C66" s="135"/>
      <c r="D66" s="135"/>
      <c r="E66" s="135">
        <f>'将来負担比率（分子）の構造'!J$41</f>
        <v>46644</v>
      </c>
      <c r="F66" s="135"/>
      <c r="G66" s="135"/>
      <c r="H66" s="135">
        <f>'将来負担比率（分子）の構造'!K$41</f>
        <v>46490</v>
      </c>
      <c r="I66" s="135"/>
      <c r="J66" s="135"/>
      <c r="K66" s="135">
        <f>'将来負担比率（分子）の構造'!L$41</f>
        <v>45861</v>
      </c>
      <c r="L66" s="135"/>
      <c r="M66" s="135"/>
      <c r="N66" s="135">
        <f>'将来負担比率（分子）の構造'!M$41</f>
        <v>46065</v>
      </c>
      <c r="O66" s="135"/>
      <c r="P66" s="135"/>
    </row>
    <row r="67" spans="1:16">
      <c r="A67" s="135" t="s">
        <v>62</v>
      </c>
      <c r="B67" s="135" t="e">
        <f>NA()</f>
        <v>#N/A</v>
      </c>
      <c r="C67" s="135">
        <f>IF(ISNUMBER('将来負担比率（分子）の構造'!I$52), IF('将来負担比率（分子）の構造'!I$52 &lt; 0, 0, '将来負担比率（分子）の構造'!I$52), NA())</f>
        <v>15799</v>
      </c>
      <c r="D67" s="135" t="e">
        <f>NA()</f>
        <v>#N/A</v>
      </c>
      <c r="E67" s="135" t="e">
        <f>NA()</f>
        <v>#N/A</v>
      </c>
      <c r="F67" s="135">
        <f>IF(ISNUMBER('将来負担比率（分子）の構造'!J$52), IF('将来負担比率（分子）の構造'!J$52 &lt; 0, 0, '将来負担比率（分子）の構造'!J$52), NA())</f>
        <v>15707</v>
      </c>
      <c r="G67" s="135" t="e">
        <f>NA()</f>
        <v>#N/A</v>
      </c>
      <c r="H67" s="135" t="e">
        <f>NA()</f>
        <v>#N/A</v>
      </c>
      <c r="I67" s="135">
        <f>IF(ISNUMBER('将来負担比率（分子）の構造'!K$52), IF('将来負担比率（分子）の構造'!K$52 &lt; 0, 0, '将来負担比率（分子）の構造'!K$52), NA())</f>
        <v>15291</v>
      </c>
      <c r="J67" s="135" t="e">
        <f>NA()</f>
        <v>#N/A</v>
      </c>
      <c r="K67" s="135" t="e">
        <f>NA()</f>
        <v>#N/A</v>
      </c>
      <c r="L67" s="135">
        <f>IF(ISNUMBER('将来負担比率（分子）の構造'!L$52), IF('将来負担比率（分子）の構造'!L$52 &lt; 0, 0, '将来負担比率（分子）の構造'!L$52), NA())</f>
        <v>15428</v>
      </c>
      <c r="M67" s="135" t="e">
        <f>NA()</f>
        <v>#N/A</v>
      </c>
      <c r="N67" s="135" t="e">
        <f>NA()</f>
        <v>#N/A</v>
      </c>
      <c r="O67" s="135">
        <f>IF(ISNUMBER('将来負担比率（分子）の構造'!M$52), IF('将来負担比率（分子）の構造'!M$52 &lt; 0, 0, '将来負担比率（分子）の構造'!M$52), NA())</f>
        <v>14845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吉楽 将道</cp:lastModifiedBy>
  <cp:lastPrinted>2017-02-28T07:42:53Z</cp:lastPrinted>
  <dcterms:created xsi:type="dcterms:W3CDTF">2017-02-15T18:12:42Z</dcterms:created>
  <dcterms:modified xsi:type="dcterms:W3CDTF">2017-03-28T12:12:46Z</dcterms:modified>
  <cp:category/>
</cp:coreProperties>
</file>