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nsvos30\t_data\H29\04財政課\02財政係\H29市町村課照会\290327【重要】平成27年度財政状況資料集（５月公表分）の作成及び公表について\03 3月公表したやつ\"/>
    </mc:Choice>
  </mc:AlternateContent>
  <bookViews>
    <workbookView xWindow="0" yWindow="0" windowWidth="28800" windowHeight="124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C42" i="9"/>
  <c r="BE41" i="9"/>
  <c r="AM41" i="9"/>
  <c r="U41" i="9"/>
  <c r="C41" i="9"/>
  <c r="BE40" i="9"/>
  <c r="AM40" i="9"/>
  <c r="U40" i="9"/>
  <c r="C40" i="9"/>
  <c r="BE39" i="9"/>
  <c r="AM39" i="9"/>
  <c r="U39" i="9"/>
  <c r="C39" i="9"/>
  <c r="BE38" i="9"/>
  <c r="AM38" i="9"/>
  <c r="U38" i="9"/>
  <c r="C38" i="9"/>
  <c r="BE37" i="9"/>
  <c r="AM37" i="9"/>
  <c r="C37" i="9"/>
  <c r="AM36" i="9"/>
  <c r="C36" i="9"/>
  <c r="CO35" i="9"/>
  <c r="CO36" i="9" s="1"/>
  <c r="CO37" i="9" s="1"/>
  <c r="CO38" i="9" s="1"/>
  <c r="CO39" i="9" s="1"/>
  <c r="CO40" i="9" s="1"/>
  <c r="CO41" i="9" s="1"/>
  <c r="CO42" i="9" s="1"/>
  <c r="CO43" i="9" s="1"/>
  <c r="AM35" i="9"/>
  <c r="C35" i="9"/>
  <c r="CO34" i="9"/>
  <c r="U34" i="9"/>
  <c r="U35" i="9" s="1"/>
  <c r="U36" i="9" s="1"/>
  <c r="U37" i="9" s="1"/>
  <c r="C34" i="9"/>
  <c r="AM34" i="9" l="1"/>
  <c r="BW34" i="9" s="1"/>
  <c r="BW35" i="9" s="1"/>
  <c r="BW36" i="9" s="1"/>
  <c r="BW37" i="9" s="1"/>
  <c r="BW38" i="9" s="1"/>
  <c r="BW39" i="9" s="1"/>
  <c r="BW40" i="9" s="1"/>
  <c r="BW41" i="9" s="1"/>
  <c r="BW42" i="9" s="1"/>
  <c r="BW43" i="9" s="1"/>
  <c r="BE34" i="9"/>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<sst xmlns="http://schemas.openxmlformats.org/spreadsheetml/2006/main" count="1025" uniqueCount="577">
  <si>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</si>
  <si>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</si>
  <si>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</si>
  <si>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</si>
  <si>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</si>
  <si>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</si>
  <si>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</si>
  <si>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</si>
  <si>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</si>
  <si>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</si>
  <si>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</si>
  <si>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</si>
  <si>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</si>
  <si>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</si>
  <si>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</si>
  <si>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</si>
  <si>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</si>
  <si>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</si>
  <si>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</si>
  <si>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</si>
  <si>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</si>
  <si>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</si>
  <si>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</si>
  <si>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</si>
  <si>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</si>
  <si>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</si>
  <si>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</si>
  <si>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</si>
  <si>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</si>
  <si>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</si>
  <si>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</si>
  <si>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</si>
  <si>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</si>
  <si>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</si>
  <si>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</si>
  <si>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</si>
  <si>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</si>
  <si>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</si>
  <si>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</si>
  <si>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</si>
  <si>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</si>
  <si>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</si>
  <si>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</si>
  <si>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</si>
  <si>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</si>
  <si>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</si>
  <si>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</si>
  <si>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</si>
  <si>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</si>
  <si>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</si>
  <si>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</si>
  <si>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</si>
  <si>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</si>
  <si>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</si>
  <si>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</si>
  <si>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</si>
  <si>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</si>
  <si>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</si>
  <si>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</si>
  <si>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</si>
  <si>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</si>
  <si>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</si>
  <si>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</si>
  <si>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</si>
  <si>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</si>
  <si>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</si>
  <si>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</si>
  <si>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</si>
  <si>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</si>
  <si>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</si>
  <si>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</si>
  <si>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</si>
  <si>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</si>
  <si>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</si>
  <si>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</si>
  <si>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</si>
  <si>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</si>
  <si>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</si>
  <si>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</si>
  <si>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</si>
  <si>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</si>
  <si>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十日町市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</si>
  <si>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</si>
  <si>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</si>
  <si>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</si>
  <si>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</si>
  <si>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</si>
  <si>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</si>
  <si>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</si>
  <si>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</si>
  <si>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</si>
  <si>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</si>
  <si>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</si>
  <si>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</si>
  <si>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</si>
  <si>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</si>
  <si>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</si>
  <si>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</si>
  <si>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</si>
  <si>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</si>
  <si>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</si>
  <si>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</si>
  <si>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</si>
  <si>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</si>
  <si>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</si>
  <si>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</si>
  <si>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</si>
  <si>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</si>
  <si>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</si>
  <si>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</si>
  <si>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</si>
  <si>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</si>
  <si>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</si>
  <si>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</si>
  <si>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</si>
  <si>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</si>
  <si>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</si>
  <si>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</si>
  <si>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</si>
  <si>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</si>
  <si>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</si>
  <si>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</si>
  <si>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</si>
  <si>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</si>
  <si>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</si>
  <si>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</si>
  <si>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</si>
  <si>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</si>
  <si>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</si>
  <si>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</si>
  <si>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</si>
  <si>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</si>
  <si>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</si>
  <si>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</si>
  <si>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</si>
  <si>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</si>
  <si>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</si>
  <si>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</si>
  <si>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</si>
  <si>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</si>
  <si>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</si>
  <si>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</si>
  <si>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</si>
  <si>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</si>
  <si>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</si>
  <si>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</si>
  <si>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</si>
  <si>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</si>
  <si>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</si>
  <si>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</si>
  <si>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</si>
  <si>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</si>
  <si>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</si>
  <si>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</si>
  <si>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</si>
  <si>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</si>
  <si>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</si>
  <si>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</si>
  <si>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</si>
  <si>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</si>
  <si>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</si>
  <si>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</si>
  <si>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</si>
  <si>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</si>
  <si>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</si>
  <si>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</si>
  <si>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</si>
  <si>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</si>
  <si>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</si>
  <si>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</si>
  <si>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</si>
  <si>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</si>
  <si>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</si>
  <si>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</si>
  <si>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</si>
  <si>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</si>
  <si>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</si>
  <si>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</si>
  <si>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</si>
  <si>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</si>
  <si>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</si>
  <si>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</si>
  <si>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</si>
  <si>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</si>
  <si>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</si>
  <si>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</si>
  <si>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</si>
  <si>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</si>
  <si>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</si>
  <si>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</si>
  <si>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</si>
  <si>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新潟県十日町市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</si>
  <si>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</si>
  <si>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</si>
  <si>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</si>
  <si>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</si>
  <si>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</si>
  <si>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</si>
  <si>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</si>
  <si>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</si>
  <si>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</si>
  <si>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</si>
  <si>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</si>
  <si>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</si>
  <si>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</si>
  <si>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</si>
  <si>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</si>
  <si>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</si>
  <si>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</si>
  <si>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</si>
  <si>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</si>
  <si>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</si>
  <si>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</si>
  <si>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</si>
  <si>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</si>
  <si>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</si>
  <si>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</si>
  <si>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</si>
  <si>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</si>
  <si>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</si>
  <si>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</si>
  <si>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</si>
  <si>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</si>
  <si>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</si>
  <si>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</si>
  <si>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</si>
  <si>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</si>
  <si>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</si>
  <si>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</si>
  <si>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</si>
  <si>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</si>
  <si>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</si>
  <si>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</si>
  <si>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</si>
  <si>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</si>
  <si>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</si>
  <si>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</si>
  <si>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</si>
  <si>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</si>
  <si>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</si>
  <si>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</si>
  <si>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</si>
  <si>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</si>
  <si>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</si>
  <si>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</si>
  <si>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</si>
  <si>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</si>
  <si>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</si>
  <si>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</si>
  <si>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</si>
  <si>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</si>
  <si>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</si>
  <si>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</si>
  <si>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</si>
  <si>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</si>
  <si>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</si>
  <si>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</si>
  <si>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</si>
  <si>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</si>
  <si>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</si>
  <si>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</si>
  <si>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</si>
  <si>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</si>
  <si>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</si>
  <si>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</si>
  <si>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</si>
  <si>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</si>
  <si>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</si>
  <si>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</si>
  <si>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</si>
  <si>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</si>
  <si>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</si>
  <si>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</si>
  <si>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</si>
  <si>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</si>
  <si>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</si>
  <si>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</si>
  <si>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</si>
  <si>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</si>
  <si>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</si>
  <si>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</si>
  <si>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</si>
  <si>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</si>
  <si>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</si>
  <si>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</si>
  <si>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</si>
  <si>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</si>
  <si>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</si>
  <si>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</si>
  <si>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</si>
  <si>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</si>
  <si>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</si>
  <si>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</si>
  <si>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</si>
  <si>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</si>
  <si>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</si>
  <si>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</si>
  <si>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</si>
  <si>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</si>
  <si>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</si>
  <si>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</si>
  <si>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</si>
  <si>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</si>
  <si>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</si>
  <si>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</si>
  <si>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</si>
  <si>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</si>
  <si>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</si>
  <si>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</si>
  <si>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</si>
  <si>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</si>
  <si>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</si>
  <si>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</si>
  <si>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</si>
  <si>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</si>
  <si>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</si>
  <si>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</si>
  <si>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</si>
  <si>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</si>
  <si>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</si>
  <si>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</si>
  <si>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</si>
  <si>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</si>
  <si>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</si>
  <si>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</si>
  <si>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</si>
  <si>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</si>
  <si>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</si>
  <si>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</si>
  <si>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</si>
  <si>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</si>
  <si>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</si>
  <si>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</si>
  <si>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</si>
  <si>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</si>
  <si>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</si>
  <si>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</si>
  <si>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</si>
  <si>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</si>
  <si>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新潟県十日町市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</si>
  <si>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</si>
  <si>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</si>
  <si>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</si>
  <si>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</si>
  <si>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</si>
  <si>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</si>
  <si>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</si>
  <si>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</si>
  <si>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</si>
  <si>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</si>
  <si>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</si>
  <si>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</si>
  <si>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</si>
  <si>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</si>
  <si>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</si>
  <si>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</si>
  <si>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</si>
  <si>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</si>
  <si>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</si>
  <si>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</si>
  <si>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</si>
  <si>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</si>
  <si>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</si>
  <si>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</si>
  <si>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</si>
  <si>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</si>
  <si>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</si>
  <si>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</si>
  <si>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</si>
  <si>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</si>
  <si>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</si>
  <si>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</si>
  <si>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</si>
  <si>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</si>
  <si>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</si>
  <si>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</si>
  <si>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</si>
  <si>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</si>
  <si>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</si>
  <si>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</si>
  <si>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</si>
  <si>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</si>
  <si>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</si>
  <si>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松之山温泉配湯事業特別会計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</si>
  <si>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</si>
  <si>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</si>
  <si>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</si>
  <si>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</si>
  <si>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</si>
  <si>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</si>
  <si>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</si>
  <si>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</si>
  <si>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</si>
  <si>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</si>
  <si>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</si>
  <si>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</si>
  <si>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</si>
  <si>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</si>
  <si>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</si>
  <si>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</si>
  <si>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</si>
  <si>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</si>
  <si>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</si>
  <si>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</si>
  <si>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</si>
  <si>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</si>
  <si>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</si>
  <si>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</si>
  <si>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</si>
  <si>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</si>
  <si>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</si>
  <si>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</si>
  <si>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</si>
  <si>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</si>
  <si>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</si>
  <si>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</si>
  <si>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</si>
  <si>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</si>
  <si>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</si>
  <si>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</si>
  <si>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</si>
  <si>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</si>
  <si>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</si>
  <si>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</si>
  <si>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</si>
  <si>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</si>
  <si>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</si>
  <si>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</si>
  <si>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</si>
  <si>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</si>
  <si>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</si>
  <si>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</si>
  <si>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</si>
  <si>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</si>
  <si>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</si>
  <si>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</si>
  <si>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</si>
  <si>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</si>
  <si>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</si>
  <si>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</si>
  <si>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</si>
  <si>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</si>
  <si>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</si>
  <si>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</si>
  <si>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</si>
  <si>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</si>
  <si>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</si>
  <si>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</si>
  <si>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</si>
  <si>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</si>
  <si>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</si>
  <si>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</si>
  <si>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</si>
  <si>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</si>
  <si>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</si>
  <si>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</si>
  <si>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</si>
  <si>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</si>
  <si>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</si>
  <si>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</si>
  <si>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</si>
  <si>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</si>
  <si>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</si>
  <si>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</si>
  <si>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</si>
  <si>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</si>
  <si>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</si>
  <si>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</si>
  <si>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</si>
  <si>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</si>
  <si>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</si>
  <si>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</si>
  <si>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</si>
  <si>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</si>
  <si>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</si>
  <si>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</si>
  <si>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</si>
  <si>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</si>
  <si>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</si>
  <si>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</si>
  <si>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</si>
  <si>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</si>
  <si>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</si>
  <si>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</si>
  <si>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</si>
  <si>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</si>
  <si>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</si>
  <si>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</si>
  <si>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</si>
  <si>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</si>
  <si>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</si>
  <si>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</si>
  <si>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</si>
  <si>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</si>
  <si>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</si>
  <si>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</si>
  <si>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</si>
  <si>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</si>
  <si>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</si>
  <si>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</si>
  <si>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</si>
  <si>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</si>
  <si>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</si>
  <si>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</si>
  <si>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</si>
  <si>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</si>
  <si>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</si>
  <si>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</si>
  <si>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</si>
  <si>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</si>
  <si>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</si>
  <si>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</si>
  <si>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</si>
  <si>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</si>
  <si>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</si>
  <si>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</si>
  <si>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</si>
  <si>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</si>
  <si>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</si>
  <si>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</si>
  <si>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</si>
  <si>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</si>
  <si>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</si>
  <si>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</si>
  <si>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</si>
  <si>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</si>
  <si>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</si>
  <si>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</si>
  <si>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</si>
  <si>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4.55</t>
  </si>
  <si>
    <t>▲ 0.26</t>
  </si>
  <si>
    <t>一般会計</t>
  </si>
  <si>
    <t>水道事業会計</t>
  </si>
  <si>
    <t>下水道事業特別会計</t>
  </si>
  <si>
    <t>介護保険特別会計</t>
  </si>
  <si>
    <t>国民健康保険特別会計（事業勘定）</t>
  </si>
  <si>
    <t>簡易水道事業特別会計</t>
  </si>
  <si>
    <t>国民健康保険特別会計（直診勘定）</t>
  </si>
  <si>
    <t>後期高齢者医療特別会計</t>
  </si>
  <si>
    <t>その他会計（赤字）</t>
  </si>
  <si>
    <t>その他会計（黒字）</t>
  </si>
  <si>
    <t>津南地域衛生施設組合</t>
  </si>
  <si>
    <t>魚沼地区障害福祉組合</t>
  </si>
  <si>
    <t>十日町地域広域事務組合
　【一般会計】</t>
  </si>
  <si>
    <t>十日町地域広域事務組合
　【家畜診療所特別会計】</t>
  </si>
  <si>
    <t>新潟県市町村総合事務組合
　【一般会計】</t>
  </si>
  <si>
    <t>新潟県市町村総合事務組合
　【職員退職手当支給事業特別会計】</t>
  </si>
  <si>
    <t>新潟県市町村総合事務組合
　【消防団員等公務災害補償事業特別会計】</t>
  </si>
  <si>
    <t>新潟県市町村総合事務組合
　【消防賞じゅつ金支給事業特別会計】</t>
  </si>
  <si>
    <t>新潟県市町村総合事務組合
　【非常勤職員公務災害補償等特別会計】</t>
  </si>
  <si>
    <t>新潟県市町村総合事務組合
　【交通災害共済事業特別会計】</t>
  </si>
  <si>
    <t>新潟県後期高齢者医療広域連合
　【一般会計】</t>
  </si>
  <si>
    <t>新潟県後期高齢者医療広域連合
　【後期高齢者医療特別会計】</t>
  </si>
  <si>
    <t>-</t>
    <phoneticPr fontId="2"/>
  </si>
  <si>
    <t>当間高原開発（株）</t>
    <rPh sb="7" eb="8">
      <t>カブ</t>
    </rPh>
    <phoneticPr fontId="2"/>
  </si>
  <si>
    <t>-</t>
    <phoneticPr fontId="2"/>
  </si>
  <si>
    <t>（株）オスポック</t>
    <rPh sb="1" eb="2">
      <t>カブ</t>
    </rPh>
    <phoneticPr fontId="2"/>
  </si>
  <si>
    <t>（株）まちづくり川西</t>
  </si>
  <si>
    <t>中里地域開発（株）</t>
  </si>
  <si>
    <t>（株）なかさと</t>
  </si>
  <si>
    <t>松代総合開発（株）</t>
  </si>
  <si>
    <t>十日町市土地開発公社</t>
  </si>
  <si>
    <t>（公財）松之山農業担い手公社</t>
    <rPh sb="1" eb="2">
      <t>コウ</t>
    </rPh>
    <rPh sb="2" eb="3">
      <t>ザイ</t>
    </rPh>
    <phoneticPr fontId="2"/>
  </si>
  <si>
    <t>（有）湯米心まつのやま</t>
    <rPh sb="1" eb="2">
      <t>ユウ</t>
    </rPh>
    <phoneticPr fontId="2"/>
  </si>
  <si>
    <t>（一財）十日町地域地場産業振興センター</t>
    <rPh sb="1" eb="2">
      <t>イチ</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</si>
  <si>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</si>
  <si>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</si>
  <si>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</si>
  <si>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</si>
  <si>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</si>
  <si>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</si>
  <si>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</si>
  <si>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</si>
  <si>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</si>
  <si>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</si>
  <si>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</si>
  <si>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将来負担比率、実質公債費比率ともに類似団体内平均値を上回っているが、両比率とも減少傾向にある。これは交付税上の優良債である過疎債、辺地債、合併特例債の活用及び既発債の計画的
な繰上償還の実施によるものである。今後は投資的事業による比率の増加が予測されるが、引き続き優良債の活用や繰上償還の実施を進め、財政健全化に努める。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</si>
</sst>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95829</c:v>
                </c:pt>
                <c:pt idx="1">
                  <c:v>125814</c:v>
                </c:pt>
                <c:pt idx="2">
                  <c:v>141301</c:v>
                </c:pt>
                <c:pt idx="3">
                  <c:v>120442</c:v>
                </c:pt>
                <c:pt idx="4">
                  <c:v>145006</c:v>
                </c:pt>
              </c:numCache>
            </c:numRef>
          </c:val>
          <c:smooth val="0"/>
        </c:ser>
        <c:dLbls>
          <c:showLegendKey val="0"/>
          <c:showVal val="0"/>
          <c:showCatName val="0"/>
          <c:showSerName val="0"/>
          <c:showPercent val="0"/>
          <c:showBubbleSize val="0"/>
        </c:dLbls>
        <c:marker val="1"/>
        <c:smooth val="0"/>
        <c:axId val="245190384"/>
        <c:axId val="277032944"/>
      </c:lineChart>
      <c:catAx>
        <c:axId val="2451903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7032944"/>
        <c:crosses val="autoZero"/>
        <c:auto val="1"/>
        <c:lblAlgn val="ctr"/>
        <c:lblOffset val="100"/>
        <c:tickLblSkip val="1"/>
        <c:tickMarkSkip val="1"/>
        <c:noMultiLvlLbl val="0"/>
      </c:catAx>
      <c:valAx>
        <c:axId val="27703294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5190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5.13</c:v>
                </c:pt>
                <c:pt idx="1">
                  <c:v>7.52</c:v>
                </c:pt>
                <c:pt idx="2">
                  <c:v>11.09</c:v>
                </c:pt>
                <c:pt idx="3">
                  <c:v>7.93</c:v>
                </c:pt>
                <c:pt idx="4">
                  <c:v>8.18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5.23</c:v>
                </c:pt>
                <c:pt idx="1">
                  <c:v>7.57</c:v>
                </c:pt>
                <c:pt idx="2">
                  <c:v>10.51</c:v>
                </c:pt>
                <c:pt idx="3">
                  <c:v>12.25</c:v>
                </c:pt>
                <c:pt idx="4">
                  <c:v>14.14</c:v>
                </c:pt>
              </c:numCache>
            </c:numRef>
          </c:val>
        </c:ser>
        <c:dLbls>
          <c:showLegendKey val="0"/>
          <c:showVal val="0"/>
          <c:showCatName val="0"/>
          <c:showSerName val="0"/>
          <c:showPercent val="0"/>
          <c:showBubbleSize val="0"/>
        </c:dLbls>
        <c:gapWidth val="250"/>
        <c:overlap val="100"/>
        <c:axId val="277034512"/>
        <c:axId val="277034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-4.55</c:v>
                </c:pt>
                <c:pt idx="1">
                  <c:v>5.07</c:v>
                </c:pt>
                <c:pt idx="2">
                  <c:v>7.29</c:v>
                </c:pt>
                <c:pt idx="3">
                  <c:v>-0.26</c:v>
                </c:pt>
                <c:pt idx="4">
                  <c:v>4.3099999999999996</c:v>
                </c:pt>
              </c:numCache>
            </c:numRef>
          </c:val>
          <c:smooth val="0"/>
        </c:ser>
        <c:dLbls>
          <c:showLegendKey val="0"/>
          <c:showVal val="0"/>
          <c:showCatName val="0"/>
          <c:showSerName val="0"/>
          <c:showPercent val="0"/>
          <c:showBubbleSize val="0"/>
        </c:dLbls>
        <c:marker val="1"/>
        <c:smooth val="0"/>
        <c:axId val="277034512"/>
        <c:axId val="277034904"/>
      </c:lineChart>
      <c:catAx>
        <c:axId val="27703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7034904"/>
        <c:crosses val="autoZero"/>
        <c:auto val="1"/>
        <c:lblAlgn val="ctr"/>
        <c:lblOffset val="100"/>
        <c:tickLblSkip val="1"/>
        <c:tickMarkSkip val="1"/>
        <c:noMultiLvlLbl val="0"/>
      </c:catAx>
      <c:valAx>
        <c:axId val="277034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7034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0.03</c:v>
                </c:pt>
                <c:pt idx="4">
                  <c:v>#N/A</c:v>
                </c:pt>
                <c:pt idx="5">
                  <c:v>0.03</c:v>
                </c:pt>
                <c:pt idx="6">
                  <c:v>#N/A</c:v>
                </c:pt>
                <c:pt idx="7">
                  <c:v>0.01</c:v>
                </c:pt>
                <c:pt idx="8">
                  <c:v>#N/A</c:v>
                </c:pt>
                <c:pt idx="9">
                  <c:v>0.06</c:v>
                </c:pt>
              </c:numCache>
            </c:numRef>
          </c:val>
        </c:ser>
        <c:ser>
          <c:idx val="3"/>
          <c:order val="3"/>
          <c:tx>
            <c:strRef>
              <c:f>データシート!$A$30</c:f>
              <c:strCache>
                <c:ptCount val="1"/>
                <c:pt idx="0">
                  <c:v>国民健康保険特別会計（直診勘定）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0.13</c:v>
                </c:pt>
                <c:pt idx="2">
                  <c:v>#N/A</c:v>
                </c:pt>
                <c:pt idx="3">
                  <c:v>0.14000000000000001</c:v>
                </c:pt>
                <c:pt idx="4">
                  <c:v>#N/A</c:v>
                </c:pt>
                <c:pt idx="5">
                  <c:v>0.12</c:v>
                </c:pt>
                <c:pt idx="6">
                  <c:v>#N/A</c:v>
                </c:pt>
                <c:pt idx="7">
                  <c:v>0.17</c:v>
                </c:pt>
                <c:pt idx="8">
                  <c:v>#N/A</c:v>
                </c:pt>
                <c:pt idx="9">
                  <c:v>0.11</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0.05</c:v>
                </c:pt>
                <c:pt idx="2">
                  <c:v>#N/A</c:v>
                </c:pt>
                <c:pt idx="3">
                  <c:v>0.27</c:v>
                </c:pt>
                <c:pt idx="4">
                  <c:v>#N/A</c:v>
                </c:pt>
                <c:pt idx="5">
                  <c:v>0.34</c:v>
                </c:pt>
                <c:pt idx="6">
                  <c:v>#N/A</c:v>
                </c:pt>
                <c:pt idx="7">
                  <c:v>0.44</c:v>
                </c:pt>
                <c:pt idx="8">
                  <c:v>#N/A</c:v>
                </c:pt>
                <c:pt idx="9">
                  <c:v>0.48</c:v>
                </c:pt>
              </c:numCache>
            </c:numRef>
          </c:val>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0.68</c:v>
                </c:pt>
                <c:pt idx="2">
                  <c:v>#N/A</c:v>
                </c:pt>
                <c:pt idx="3">
                  <c:v>1.56</c:v>
                </c:pt>
                <c:pt idx="4">
                  <c:v>#N/A</c:v>
                </c:pt>
                <c:pt idx="5">
                  <c:v>1.02</c:v>
                </c:pt>
                <c:pt idx="6">
                  <c:v>#N/A</c:v>
                </c:pt>
                <c:pt idx="7">
                  <c:v>0.78</c:v>
                </c:pt>
                <c:pt idx="8">
                  <c:v>#N/A</c:v>
                </c:pt>
                <c:pt idx="9">
                  <c:v>0.69</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0.71</c:v>
                </c:pt>
                <c:pt idx="2">
                  <c:v>#N/A</c:v>
                </c:pt>
                <c:pt idx="3">
                  <c:v>0.73</c:v>
                </c:pt>
                <c:pt idx="4">
                  <c:v>#N/A</c:v>
                </c:pt>
                <c:pt idx="5">
                  <c:v>0.51</c:v>
                </c:pt>
                <c:pt idx="6">
                  <c:v>#N/A</c:v>
                </c:pt>
                <c:pt idx="7">
                  <c:v>0.78</c:v>
                </c:pt>
                <c:pt idx="8">
                  <c:v>#N/A</c:v>
                </c:pt>
                <c:pt idx="9">
                  <c:v>0.75</c:v>
                </c:pt>
              </c:numCache>
            </c:numRef>
          </c:val>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1.0900000000000001</c:v>
                </c:pt>
                <c:pt idx="2">
                  <c:v>#N/A</c:v>
                </c:pt>
                <c:pt idx="3">
                  <c:v>1.21</c:v>
                </c:pt>
                <c:pt idx="4">
                  <c:v>#N/A</c:v>
                </c:pt>
                <c:pt idx="5">
                  <c:v>1.01</c:v>
                </c:pt>
                <c:pt idx="6">
                  <c:v>#N/A</c:v>
                </c:pt>
                <c:pt idx="7">
                  <c:v>1.08</c:v>
                </c:pt>
                <c:pt idx="8">
                  <c:v>#N/A</c:v>
                </c:pt>
                <c:pt idx="9">
                  <c:v>0.96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3.2</c:v>
                </c:pt>
                <c:pt idx="2">
                  <c:v>#N/A</c:v>
                </c:pt>
                <c:pt idx="3">
                  <c:v>3.93</c:v>
                </c:pt>
                <c:pt idx="4">
                  <c:v>#N/A</c:v>
                </c:pt>
                <c:pt idx="5">
                  <c:v>4.4800000000000004</c:v>
                </c:pt>
                <c:pt idx="6">
                  <c:v>#N/A</c:v>
                </c:pt>
                <c:pt idx="7">
                  <c:v>4.6500000000000004</c:v>
                </c:pt>
                <c:pt idx="8">
                  <c:v>#N/A</c:v>
                </c:pt>
                <c:pt idx="9">
                  <c:v>3.96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5.12</c:v>
                </c:pt>
                <c:pt idx="2">
                  <c:v>#N/A</c:v>
                </c:pt>
                <c:pt idx="3">
                  <c:v>7.51</c:v>
                </c:pt>
                <c:pt idx="4">
                  <c:v>#N/A</c:v>
                </c:pt>
                <c:pt idx="5">
                  <c:v>11.08</c:v>
                </c:pt>
                <c:pt idx="6">
                  <c:v>#N/A</c:v>
                </c:pt>
                <c:pt idx="7">
                  <c:v>7.92</c:v>
                </c:pt>
                <c:pt idx="8">
                  <c:v>#N/A</c:v>
                </c:pt>
                <c:pt idx="9">
                  <c:v>8.17</c:v>
                </c:pt>
              </c:numCache>
            </c:numRef>
          </c:val>
        </c:ser>
        <c:dLbls>
          <c:showLegendKey val="0"/>
          <c:showVal val="0"/>
          <c:showCatName val="0"/>
          <c:showSerName val="0"/>
          <c:showPercent val="0"/>
          <c:showBubbleSize val="0"/>
        </c:dLbls>
        <c:gapWidth val="150"/>
        <c:overlap val="100"/>
        <c:axId val="277035688"/>
        <c:axId val="277036080"/>
      </c:barChart>
      <c:catAx>
        <c:axId val="277035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7036080"/>
        <c:crosses val="autoZero"/>
        <c:auto val="1"/>
        <c:lblAlgn val="ctr"/>
        <c:lblOffset val="100"/>
        <c:tickLblSkip val="1"/>
        <c:tickMarkSkip val="1"/>
        <c:noMultiLvlLbl val="0"/>
      </c:catAx>
      <c:valAx>
        <c:axId val="277036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7035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3973</c:v>
                </c:pt>
                <c:pt idx="5">
                  <c:v>4075</c:v>
                </c:pt>
                <c:pt idx="8">
                  <c:v>4164</c:v>
                </c:pt>
                <c:pt idx="11">
                  <c:v>4663</c:v>
                </c:pt>
                <c:pt idx="14">
                  <c:v>4770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216</c:v>
                </c:pt>
                <c:pt idx="3">
                  <c:v>179</c:v>
                </c:pt>
                <c:pt idx="6">
                  <c:v>129</c:v>
                </c:pt>
                <c:pt idx="9">
                  <c:v>165</c:v>
                </c:pt>
                <c:pt idx="12">
                  <c:v>152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208</c:v>
                </c:pt>
                <c:pt idx="3">
                  <c:v>130</c:v>
                </c:pt>
                <c:pt idx="6">
                  <c:v>174</c:v>
                </c:pt>
                <c:pt idx="9">
                  <c:v>186</c:v>
                </c:pt>
                <c:pt idx="12">
                  <c:v>153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1254</c:v>
                </c:pt>
                <c:pt idx="3">
                  <c:v>1299</c:v>
                </c:pt>
                <c:pt idx="6">
                  <c:v>1241</c:v>
                </c:pt>
                <c:pt idx="9">
                  <c:v>1358</c:v>
                </c:pt>
                <c:pt idx="12">
                  <c:v>1434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3</c:v>
                </c:pt>
                <c:pt idx="3">
                  <c:v>3</c:v>
                </c:pt>
                <c:pt idx="6">
                  <c:v>3</c:v>
                </c:pt>
                <c:pt idx="9">
                  <c:v>3</c:v>
                </c:pt>
                <c:pt idx="12">
                  <c:v>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4791</c:v>
                </c:pt>
                <c:pt idx="3">
                  <c:v>4718</c:v>
                </c:pt>
                <c:pt idx="6">
                  <c:v>4769</c:v>
                </c:pt>
                <c:pt idx="9">
                  <c:v>5160</c:v>
                </c:pt>
                <c:pt idx="12">
                  <c:v>5085</c:v>
                </c:pt>
              </c:numCache>
            </c:numRef>
          </c:val>
        </c:ser>
        <c:dLbls>
          <c:showLegendKey val="0"/>
          <c:showVal val="0"/>
          <c:showCatName val="0"/>
          <c:showSerName val="0"/>
          <c:showPercent val="0"/>
          <c:showBubbleSize val="0"/>
        </c:dLbls>
        <c:gapWidth val="100"/>
        <c:overlap val="100"/>
        <c:axId val="318414848"/>
        <c:axId val="318415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2499</c:v>
                </c:pt>
                <c:pt idx="2">
                  <c:v>#N/A</c:v>
                </c:pt>
                <c:pt idx="3">
                  <c:v>#N/A</c:v>
                </c:pt>
                <c:pt idx="4">
                  <c:v>2254</c:v>
                </c:pt>
                <c:pt idx="5">
                  <c:v>#N/A</c:v>
                </c:pt>
                <c:pt idx="6">
                  <c:v>#N/A</c:v>
                </c:pt>
                <c:pt idx="7">
                  <c:v>2152</c:v>
                </c:pt>
                <c:pt idx="8">
                  <c:v>#N/A</c:v>
                </c:pt>
                <c:pt idx="9">
                  <c:v>#N/A</c:v>
                </c:pt>
                <c:pt idx="10">
                  <c:v>2209</c:v>
                </c:pt>
                <c:pt idx="11">
                  <c:v>#N/A</c:v>
                </c:pt>
                <c:pt idx="12">
                  <c:v>#N/A</c:v>
                </c:pt>
                <c:pt idx="13">
                  <c:v>2057</c:v>
                </c:pt>
                <c:pt idx="14">
                  <c:v>#N/A</c:v>
                </c:pt>
              </c:numCache>
            </c:numRef>
          </c:val>
          <c:smooth val="0"/>
        </c:ser>
        <c:dLbls>
          <c:showLegendKey val="0"/>
          <c:showVal val="0"/>
          <c:showCatName val="0"/>
          <c:showSerName val="0"/>
          <c:showPercent val="0"/>
          <c:showBubbleSize val="0"/>
        </c:dLbls>
        <c:marker val="1"/>
        <c:smooth val="0"/>
        <c:axId val="318414848"/>
        <c:axId val="318415240"/>
      </c:lineChart>
      <c:catAx>
        <c:axId val="318414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8415240"/>
        <c:crosses val="autoZero"/>
        <c:auto val="1"/>
        <c:lblAlgn val="ctr"/>
        <c:lblOffset val="100"/>
        <c:tickLblSkip val="1"/>
        <c:tickMarkSkip val="1"/>
        <c:noMultiLvlLbl val="0"/>
      </c:catAx>
      <c:valAx>
        <c:axId val="318415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8414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44783</c:v>
                </c:pt>
                <c:pt idx="5">
                  <c:v>46955</c:v>
                </c:pt>
                <c:pt idx="8">
                  <c:v>46082</c:v>
                </c:pt>
                <c:pt idx="11">
                  <c:v>45377</c:v>
                </c:pt>
                <c:pt idx="14">
                  <c:v>47285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2206</c:v>
                </c:pt>
                <c:pt idx="5">
                  <c:v>2186</c:v>
                </c:pt>
                <c:pt idx="8">
                  <c:v>2000</c:v>
                </c:pt>
                <c:pt idx="11">
                  <c:v>1785</c:v>
                </c:pt>
                <c:pt idx="14">
                  <c:v>1658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7856</c:v>
                </c:pt>
                <c:pt idx="5">
                  <c:v>8078</c:v>
                </c:pt>
                <c:pt idx="8">
                  <c:v>7928</c:v>
                </c:pt>
                <c:pt idx="11">
                  <c:v>8316</c:v>
                </c:pt>
                <c:pt idx="14">
                  <c:v>8054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473</c:v>
                </c:pt>
                <c:pt idx="3">
                  <c:v>96</c:v>
                </c:pt>
                <c:pt idx="6">
                  <c:v>56</c:v>
                </c:pt>
                <c:pt idx="9">
                  <c:v>52</c:v>
                </c:pt>
                <c:pt idx="12">
                  <c:v>48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4568</c:v>
                </c:pt>
                <c:pt idx="3">
                  <c:v>4237</c:v>
                </c:pt>
                <c:pt idx="6">
                  <c:v>3606</c:v>
                </c:pt>
                <c:pt idx="9">
                  <c:v>3350</c:v>
                </c:pt>
                <c:pt idx="12">
                  <c:v>3414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1917</c:v>
                </c:pt>
                <c:pt idx="3">
                  <c:v>1694</c:v>
                </c:pt>
                <c:pt idx="6">
                  <c:v>1649</c:v>
                </c:pt>
                <c:pt idx="9">
                  <c:v>2231</c:v>
                </c:pt>
                <c:pt idx="12">
                  <c:v>3445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18166</c:v>
                </c:pt>
                <c:pt idx="3">
                  <c:v>19021</c:v>
                </c:pt>
                <c:pt idx="6">
                  <c:v>18368</c:v>
                </c:pt>
                <c:pt idx="9">
                  <c:v>18218</c:v>
                </c:pt>
                <c:pt idx="12">
                  <c:v>17432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1285</c:v>
                </c:pt>
                <c:pt idx="3">
                  <c:v>1233</c:v>
                </c:pt>
                <c:pt idx="6">
                  <c:v>1131</c:v>
                </c:pt>
                <c:pt idx="9">
                  <c:v>1194</c:v>
                </c:pt>
                <c:pt idx="12">
                  <c:v>1437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44234</c:v>
                </c:pt>
                <c:pt idx="3">
                  <c:v>46644</c:v>
                </c:pt>
                <c:pt idx="6">
                  <c:v>46490</c:v>
                </c:pt>
                <c:pt idx="9">
                  <c:v>45861</c:v>
                </c:pt>
                <c:pt idx="12">
                  <c:v>46065</c:v>
                </c:pt>
              </c:numCache>
            </c:numRef>
          </c:val>
        </c:ser>
        <c:dLbls>
          <c:showLegendKey val="0"/>
          <c:showVal val="0"/>
          <c:showCatName val="0"/>
          <c:showSerName val="0"/>
          <c:showPercent val="0"/>
          <c:showBubbleSize val="0"/>
        </c:dLbls>
        <c:gapWidth val="100"/>
        <c:overlap val="100"/>
        <c:axId val="318417592"/>
        <c:axId val="318417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15799</c:v>
                </c:pt>
                <c:pt idx="2">
                  <c:v>#N/A</c:v>
                </c:pt>
                <c:pt idx="3">
                  <c:v>#N/A</c:v>
                </c:pt>
                <c:pt idx="4">
                  <c:v>15707</c:v>
                </c:pt>
                <c:pt idx="5">
                  <c:v>#N/A</c:v>
                </c:pt>
                <c:pt idx="6">
                  <c:v>#N/A</c:v>
                </c:pt>
                <c:pt idx="7">
                  <c:v>15291</c:v>
                </c:pt>
                <c:pt idx="8">
                  <c:v>#N/A</c:v>
                </c:pt>
                <c:pt idx="9">
                  <c:v>#N/A</c:v>
                </c:pt>
                <c:pt idx="10">
                  <c:v>15428</c:v>
                </c:pt>
                <c:pt idx="11">
                  <c:v>#N/A</c:v>
                </c:pt>
                <c:pt idx="12">
                  <c:v>#N/A</c:v>
                </c:pt>
                <c:pt idx="13">
                  <c:v>14845</c:v>
                </c:pt>
                <c:pt idx="14">
                  <c:v>#N/A</c:v>
                </c:pt>
              </c:numCache>
            </c:numRef>
          </c:val>
          <c:smooth val="0"/>
        </c:ser>
        <c:dLbls>
          <c:showLegendKey val="0"/>
          <c:showVal val="0"/>
          <c:showCatName val="0"/>
          <c:showSerName val="0"/>
          <c:showPercent val="0"/>
          <c:showBubbleSize val="0"/>
        </c:dLbls>
        <c:marker val="1"/>
        <c:smooth val="0"/>
        <c:axId val="318417592"/>
        <c:axId val="318417984"/>
      </c:lineChart>
      <c:catAx>
        <c:axId val="318417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8417984"/>
        <c:crosses val="autoZero"/>
        <c:auto val="1"/>
        <c:lblAlgn val="ctr"/>
        <c:lblOffset val="100"/>
        <c:tickLblSkip val="1"/>
        <c:tickMarkSkip val="1"/>
        <c:noMultiLvlLbl val="0"/>
      </c:catAx>
      <c:valAx>
        <c:axId val="318417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8417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{819B1559-A14B-402B-A80C-A22B11CC706F}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{F8C51F59-A9C5-4492-8E5E-47E6C26860F0}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{0E6F6198-32E4-4D32-875A-94E2F7DE50DC}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{858FFD2E-2EB0-4D2A-B916-60D3FF94723A}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{13EFED11-230F-47AF-9BBA-50DFDA04FC98}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{0D2D49F4-411C-440A-AC64-41ED5E35850A}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{B832BAF7-8D72-4386-9A4F-3EB310D0A3BE}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{35F976DB-DD43-491E-92D6-938252F029E8}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{98E82F73-F3F5-48C1-B458-AE75EF8077D2}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{D1457CBF-3837-4A9D-A26A-4C9DCE98C3E0}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8450040"/>
        <c:axId val="246673160"/>
      </c:scatterChart>
      <c:valAx>
        <c:axId val="1184500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6673160"/>
        <c:crosses val="autoZero"/>
        <c:crossBetween val="midCat"/>
      </c:valAx>
      <c:valAx>
        <c:axId val="2466731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4500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{4BAF3652-4A66-4B5F-AFF5-91DE7E905151}</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{F0D20227-4EA5-46F2-B87B-1C7801E4A358}</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{D12C4DEA-02F6-4C91-8F7A-F4D03C5015BD}</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{F100D30B-979E-41E7-863F-94EC531A674D}</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{CA85BB13-E586-40C4-AE52-3EFB51313144}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15.5</c:v>
                </c:pt>
                <c:pt idx="1">
                  <c:v>14.6</c:v>
                </c:pt>
                <c:pt idx="2">
                  <c:v>13.6</c:v>
                </c:pt>
                <c:pt idx="3">
                  <c:v>13.1</c:v>
                </c:pt>
                <c:pt idx="4">
                  <c:v>12.7</c:v>
                </c:pt>
              </c:numCache>
            </c:numRef>
          </c:xVal>
          <c:yVal>
            <c:numRef>
              <c:f>公会計指標分析・財政指標組合せ分析表!$K$73:$O$73</c:f>
              <c:numCache>
                <c:formatCode>#,##0.0;"▲ "#,##0.0</c:formatCode>
                <c:ptCount val="5"/>
                <c:pt idx="0">
                  <c:v>92.8</c:v>
                </c:pt>
                <c:pt idx="1">
                  <c:v>93.5</c:v>
                </c:pt>
                <c:pt idx="2">
                  <c:v>90.3</c:v>
                </c:pt>
                <c:pt idx="3">
                  <c:v>92.1</c:v>
                </c:pt>
                <c:pt idx="4">
                  <c:v>88.3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{B2AD6C7E-1C0F-465C-85A5-863A64DC59FE}</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{98BE288E-3488-4D9C-AD2D-F0E71A8CEBCE}</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{C8C6D644-C825-446D-B943-1E62620A3C75}</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{21927D84-3B3A-4427-81DC-E6617D028FAA}</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{4783FFB0-5738-4190-BE7B-DED36F1B20D7}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ser>
        <c:dLbls>
          <c:showLegendKey val="0"/>
          <c:showVal val="0"/>
          <c:showCatName val="0"/>
          <c:showSerName val="0"/>
          <c:showPercent val="0"/>
          <c:showBubbleSize val="0"/>
        </c:dLbls>
        <c:axId val="318417200"/>
        <c:axId val="318416808"/>
      </c:scatterChart>
      <c:valAx>
        <c:axId val="318417200"/>
        <c:scaling>
          <c:orientation val="minMax"/>
          <c:max val="16.100000000000001"/>
          <c:min val="8.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8416808"/>
        <c:crosses val="autoZero"/>
        <c:crossBetween val="midCat"/>
      </c:valAx>
      <c:valAx>
        <c:axId val="318416808"/>
        <c:scaling>
          <c:orientation val="minMax"/>
          <c:max val="103"/>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84172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新潟県十日町市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前における景気対策や地域振興のための建設事業を進めたことにより元利償還金は高い水準で推移しているが、過疎債や合併特例債など交付税上の優良債の優先的な活用により、その償還財源への交付税算入額は年々増額している状況にあることから、連動する分母の増額と合わせると、著しく比率が悪化することは想定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新潟県十日町市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億円の寄附を受け基金を造成したことにより充当可能金額が大幅に増加している。平成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年度以降は地方債残高が増加傾向にあるが、基準財政需要額算入見込額も連動して増加すること、職員数の減少に伴い退職手当負担見込額も減少することなど将来負担比率の分子については減少傾向にある。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新潟県十日町市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56,237
55,906
590.39
40,521,952
38,459,927
1,744,147
21,328,206
44,358,995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88.3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新潟県十日町市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56,237
55,906
590.39
40,521,952
38,459,927
1,744,147
21,328,206
44,358,995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88.3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新潟県十日町市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56,237
55,906
590.39
40,521,952
38,459,927
1,744,147
21,328,206
44,358,995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88.3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新潟県十日町市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56,237
55,906
590.39
40,521,952
38,459,927
1,744,147
21,328,206
44,358,995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88.3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財政力指数は、市町村合併により広域化したことに伴う財政需要の増、景気低迷等によって税収が低水準で推移しているため類似団体の平均を下回っている。</a:t>
          </a:r>
        </a:p>
        <a:p>
          <a:r>
            <a:rPr kumimoji="1" lang="ja-JP" altLang="en-US" sz="1300">
              <a:latin typeface="ＭＳ Ｐゴシック"/>
            </a:rPr>
            <a:t>　今後も税収等の歳入の大幅な増加は見込めないため、行政コストの見直しや、税収以外の歳入の確保に努め財政基盤の強化を図っていく。</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75142</xdr:rowOff>
    </xdr:from>
    <xdr:to>
      <xdr:col>7</xdr:col>
      <xdr:colOff>152400</xdr:colOff>
      <xdr:row>43</xdr:row>
      <xdr:rowOff>75142</xdr:rowOff>
    </xdr:to>
    <xdr:cxnSp macro="">
      <xdr:nvCxnSpPr>
        <xdr:cNvPr id="68" name="直線コネクタ 67"/>
        <xdr:cNvCxnSpPr/>
      </xdr:nvCxnSpPr>
      <xdr:spPr>
        <a:xfrm>
          <a:off x="4114800" y="7447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75142</xdr:rowOff>
    </xdr:to>
    <xdr:cxnSp macro="">
      <xdr:nvCxnSpPr>
        <xdr:cNvPr id="71" name="直線コネクタ 70"/>
        <xdr:cNvCxnSpPr/>
      </xdr:nvCxnSpPr>
      <xdr:spPr>
        <a:xfrm>
          <a:off x="3225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55033</xdr:rowOff>
    </xdr:from>
    <xdr:to>
      <xdr:col>4</xdr:col>
      <xdr:colOff>482600</xdr:colOff>
      <xdr:row>43</xdr:row>
      <xdr:rowOff>55033</xdr:rowOff>
    </xdr:to>
    <xdr:cxnSp macro="">
      <xdr:nvCxnSpPr>
        <xdr:cNvPr id="74" name="直線コネクタ 73"/>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34925</xdr:rowOff>
    </xdr:from>
    <xdr:to>
      <xdr:col>3</xdr:col>
      <xdr:colOff>279400</xdr:colOff>
      <xdr:row>43</xdr:row>
      <xdr:rowOff>55033</xdr:rowOff>
    </xdr:to>
    <xdr:cxnSp macro="">
      <xdr:nvCxnSpPr>
        <xdr:cNvPr id="77" name="直線コネクタ 76"/>
        <xdr:cNvCxnSpPr/>
      </xdr:nvCxnSpPr>
      <xdr:spPr>
        <a:xfrm>
          <a:off x="1447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24342</xdr:rowOff>
    </xdr:from>
    <xdr:to>
      <xdr:col>7</xdr:col>
      <xdr:colOff>203200</xdr:colOff>
      <xdr:row>43</xdr:row>
      <xdr:rowOff>125942</xdr:rowOff>
    </xdr:to>
    <xdr:sp macro="" textlink="">
      <xdr:nvSpPr>
        <xdr:cNvPr id="87" name="円/楕円 86"/>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167869</xdr:rowOff>
    </xdr:from>
    <xdr:ext cx="762000" cy="259045"/>
    <xdr:sp macro="" textlink="">
      <xdr:nvSpPr>
        <xdr:cNvPr id="88"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24342</xdr:rowOff>
    </xdr:from>
    <xdr:to>
      <xdr:col>6</xdr:col>
      <xdr:colOff>50800</xdr:colOff>
      <xdr:row>43</xdr:row>
      <xdr:rowOff>125942</xdr:rowOff>
    </xdr:to>
    <xdr:sp macro="" textlink="">
      <xdr:nvSpPr>
        <xdr:cNvPr id="89" name="円/楕円 88"/>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110719</xdr:rowOff>
    </xdr:from>
    <xdr:ext cx="736600" cy="259045"/>
    <xdr:sp macro="" textlink="">
      <xdr:nvSpPr>
        <xdr:cNvPr id="90" name="テキスト ボックス 89"/>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4233</xdr:rowOff>
    </xdr:from>
    <xdr:to>
      <xdr:col>4</xdr:col>
      <xdr:colOff>533400</xdr:colOff>
      <xdr:row>43</xdr:row>
      <xdr:rowOff>105833</xdr:rowOff>
    </xdr:to>
    <xdr:sp macro="" textlink="">
      <xdr:nvSpPr>
        <xdr:cNvPr id="91" name="円/楕円 90"/>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90610</xdr:rowOff>
    </xdr:from>
    <xdr:ext cx="762000" cy="259045"/>
    <xdr:sp macro="" textlink="">
      <xdr:nvSpPr>
        <xdr:cNvPr id="92" name="テキスト ボックス 91"/>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4233</xdr:rowOff>
    </xdr:from>
    <xdr:to>
      <xdr:col>3</xdr:col>
      <xdr:colOff>330200</xdr:colOff>
      <xdr:row>43</xdr:row>
      <xdr:rowOff>105833</xdr:rowOff>
    </xdr:to>
    <xdr:sp macro="" textlink="">
      <xdr:nvSpPr>
        <xdr:cNvPr id="93" name="円/楕円 92"/>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94" name="テキスト ボックス 93"/>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155575</xdr:rowOff>
    </xdr:from>
    <xdr:to>
      <xdr:col>2</xdr:col>
      <xdr:colOff>127000</xdr:colOff>
      <xdr:row>43</xdr:row>
      <xdr:rowOff>85725</xdr:rowOff>
    </xdr:to>
    <xdr:sp macro="" textlink="">
      <xdr:nvSpPr>
        <xdr:cNvPr id="95" name="円/楕円 94"/>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70502</xdr:rowOff>
    </xdr:from>
    <xdr:ext cx="762000" cy="259045"/>
    <xdr:sp macro="" textlink="">
      <xdr:nvSpPr>
        <xdr:cNvPr id="96" name="テキスト ボックス 95"/>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前における景気対策や地域振興のため普通会計の投資的事業を積極的に進めたことにより公債費が嵩んでいることや、豪雪地であるため除排雪経費（維持補修費）が多額となっており、これらが経常収支比率を押し上げる要因となっている。</a:t>
          </a:r>
        </a:p>
        <a:p>
          <a:r>
            <a:rPr kumimoji="1" lang="ja-JP" altLang="en-US" sz="1300">
              <a:latin typeface="ＭＳ Ｐゴシック"/>
            </a:rPr>
            <a:t>　今後も、扶助費などの住民サービスの拡充を図りながら、定員の適正化や物件費等のコスト削減により経常経費の圧縮に努める。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9253</xdr:rowOff>
    </xdr:from>
    <xdr:to>
      <xdr:col>7</xdr:col>
      <xdr:colOff>152400</xdr:colOff>
      <xdr:row>65</xdr:row>
      <xdr:rowOff>16147</xdr:rowOff>
    </xdr:to>
    <xdr:cxnSp macro="">
      <xdr:nvCxnSpPr>
        <xdr:cNvPr id="133" name="直線コネクタ 132"/>
        <xdr:cNvCxnSpPr/>
      </xdr:nvCxnSpPr>
      <xdr:spPr>
        <a:xfrm>
          <a:off x="4114800" y="1115350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42108</xdr:rowOff>
    </xdr:from>
    <xdr:ext cx="762000" cy="259045"/>
    <xdr:sp macro="" textlink="">
      <xdr:nvSpPr>
        <xdr:cNvPr id="134" name="財政構造の弾力性平均値テキスト"/>
        <xdr:cNvSpPr txBox="1"/>
      </xdr:nvSpPr>
      <xdr:spPr>
        <a:xfrm>
          <a:off x="5041900" y="10672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56606</xdr:rowOff>
    </xdr:from>
    <xdr:to>
      <xdr:col>6</xdr:col>
      <xdr:colOff>0</xdr:colOff>
      <xdr:row>65</xdr:row>
      <xdr:rowOff>9253</xdr:rowOff>
    </xdr:to>
    <xdr:cxnSp macro="">
      <xdr:nvCxnSpPr>
        <xdr:cNvPr id="136" name="直線コネクタ 135"/>
        <xdr:cNvCxnSpPr/>
      </xdr:nvCxnSpPr>
      <xdr:spPr>
        <a:xfrm>
          <a:off x="3225800" y="11029406"/>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117583</xdr:rowOff>
    </xdr:from>
    <xdr:ext cx="736600" cy="259045"/>
    <xdr:sp macro="" textlink="">
      <xdr:nvSpPr>
        <xdr:cNvPr id="138" name="テキスト ボックス 137"/>
        <xdr:cNvSpPr txBox="1"/>
      </xdr:nvSpPr>
      <xdr:spPr>
        <a:xfrm>
          <a:off x="3733800" y="10747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56606</xdr:rowOff>
    </xdr:from>
    <xdr:to>
      <xdr:col>4</xdr:col>
      <xdr:colOff>482600</xdr:colOff>
      <xdr:row>64</xdr:row>
      <xdr:rowOff>139337</xdr:rowOff>
    </xdr:to>
    <xdr:cxnSp macro="">
      <xdr:nvCxnSpPr>
        <xdr:cNvPr id="139" name="直線コネクタ 138"/>
        <xdr:cNvCxnSpPr/>
      </xdr:nvCxnSpPr>
      <xdr:spPr>
        <a:xfrm flipV="1">
          <a:off x="2336800" y="11029406"/>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27957</xdr:rowOff>
    </xdr:from>
    <xdr:ext cx="762000" cy="259045"/>
    <xdr:sp macro="" textlink="">
      <xdr:nvSpPr>
        <xdr:cNvPr id="141" name="テキスト ボックス 140"/>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84183</xdr:rowOff>
    </xdr:from>
    <xdr:to>
      <xdr:col>3</xdr:col>
      <xdr:colOff>279400</xdr:colOff>
      <xdr:row>64</xdr:row>
      <xdr:rowOff>139337</xdr:rowOff>
    </xdr:to>
    <xdr:cxnSp macro="">
      <xdr:nvCxnSpPr>
        <xdr:cNvPr id="142" name="直線コネクタ 141"/>
        <xdr:cNvCxnSpPr/>
      </xdr:nvCxnSpPr>
      <xdr:spPr>
        <a:xfrm>
          <a:off x="1447800" y="1105698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69323</xdr:rowOff>
    </xdr:from>
    <xdr:ext cx="762000" cy="259045"/>
    <xdr:sp macro="" textlink="">
      <xdr:nvSpPr>
        <xdr:cNvPr id="144" name="テキスト ボックス 143"/>
        <xdr:cNvSpPr txBox="1"/>
      </xdr:nvSpPr>
      <xdr:spPr>
        <a:xfrm>
          <a:off x="1955800" y="1069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46" name="テキスト ボックス 145"/>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136797</xdr:rowOff>
    </xdr:from>
    <xdr:to>
      <xdr:col>7</xdr:col>
      <xdr:colOff>203200</xdr:colOff>
      <xdr:row>65</xdr:row>
      <xdr:rowOff>66947</xdr:rowOff>
    </xdr:to>
    <xdr:sp macro="" textlink="">
      <xdr:nvSpPr>
        <xdr:cNvPr id="152" name="円/楕円 151"/>
        <xdr:cNvSpPr/>
      </xdr:nvSpPr>
      <xdr:spPr>
        <a:xfrm>
          <a:off x="4902200" y="11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108874</xdr:rowOff>
    </xdr:from>
    <xdr:ext cx="762000" cy="259045"/>
    <xdr:sp macro="" textlink="">
      <xdr:nvSpPr>
        <xdr:cNvPr id="153" name="財政構造の弾力性該当値テキスト"/>
        <xdr:cNvSpPr txBox="1"/>
      </xdr:nvSpPr>
      <xdr:spPr>
        <a:xfrm>
          <a:off x="5041900" y="1108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129903</xdr:rowOff>
    </xdr:from>
    <xdr:to>
      <xdr:col>6</xdr:col>
      <xdr:colOff>50800</xdr:colOff>
      <xdr:row>65</xdr:row>
      <xdr:rowOff>60053</xdr:rowOff>
    </xdr:to>
    <xdr:sp macro="" textlink="">
      <xdr:nvSpPr>
        <xdr:cNvPr id="154" name="円/楕円 153"/>
        <xdr:cNvSpPr/>
      </xdr:nvSpPr>
      <xdr:spPr>
        <a:xfrm>
          <a:off x="4064000" y="11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44830</xdr:rowOff>
    </xdr:from>
    <xdr:ext cx="736600" cy="259045"/>
    <xdr:sp macro="" textlink="">
      <xdr:nvSpPr>
        <xdr:cNvPr id="155" name="テキスト ボックス 154"/>
        <xdr:cNvSpPr txBox="1"/>
      </xdr:nvSpPr>
      <xdr:spPr>
        <a:xfrm>
          <a:off x="3733800" y="11189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5806</xdr:rowOff>
    </xdr:from>
    <xdr:to>
      <xdr:col>4</xdr:col>
      <xdr:colOff>533400</xdr:colOff>
      <xdr:row>64</xdr:row>
      <xdr:rowOff>107406</xdr:rowOff>
    </xdr:to>
    <xdr:sp macro="" textlink="">
      <xdr:nvSpPr>
        <xdr:cNvPr id="156" name="円/楕円 155"/>
        <xdr:cNvSpPr/>
      </xdr:nvSpPr>
      <xdr:spPr>
        <a:xfrm>
          <a:off x="31750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92183</xdr:rowOff>
    </xdr:from>
    <xdr:ext cx="762000" cy="259045"/>
    <xdr:sp macro="" textlink="">
      <xdr:nvSpPr>
        <xdr:cNvPr id="157" name="テキスト ボックス 156"/>
        <xdr:cNvSpPr txBox="1"/>
      </xdr:nvSpPr>
      <xdr:spPr>
        <a:xfrm>
          <a:off x="2844800" y="1106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88537</xdr:rowOff>
    </xdr:from>
    <xdr:to>
      <xdr:col>3</xdr:col>
      <xdr:colOff>330200</xdr:colOff>
      <xdr:row>65</xdr:row>
      <xdr:rowOff>18687</xdr:rowOff>
    </xdr:to>
    <xdr:sp macro="" textlink="">
      <xdr:nvSpPr>
        <xdr:cNvPr id="158" name="円/楕円 157"/>
        <xdr:cNvSpPr/>
      </xdr:nvSpPr>
      <xdr:spPr>
        <a:xfrm>
          <a:off x="2286000" y="110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3464</xdr:rowOff>
    </xdr:from>
    <xdr:ext cx="762000" cy="259045"/>
    <xdr:sp macro="" textlink="">
      <xdr:nvSpPr>
        <xdr:cNvPr id="159" name="テキスト ボックス 158"/>
        <xdr:cNvSpPr txBox="1"/>
      </xdr:nvSpPr>
      <xdr:spPr>
        <a:xfrm>
          <a:off x="1955800" y="1114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33383</xdr:rowOff>
    </xdr:from>
    <xdr:to>
      <xdr:col>2</xdr:col>
      <xdr:colOff>127000</xdr:colOff>
      <xdr:row>64</xdr:row>
      <xdr:rowOff>134983</xdr:rowOff>
    </xdr:to>
    <xdr:sp macro="" textlink="">
      <xdr:nvSpPr>
        <xdr:cNvPr id="160" name="円/楕円 159"/>
        <xdr:cNvSpPr/>
      </xdr:nvSpPr>
      <xdr:spPr>
        <a:xfrm>
          <a:off x="1397000" y="110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119760</xdr:rowOff>
    </xdr:from>
    <xdr:ext cx="762000" cy="259045"/>
    <xdr:sp macro="" textlink="">
      <xdr:nvSpPr>
        <xdr:cNvPr id="161" name="テキスト ボックス 160"/>
        <xdr:cNvSpPr txBox="1"/>
      </xdr:nvSpPr>
      <xdr:spPr>
        <a:xfrm>
          <a:off x="1066800" y="1109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[186,357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148,075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市町村合併による職員数の増加、豪雪地であることによる除排雪経費（維持補修費）が類似団体に比して高いことから平均を大きく上回っている。</a:t>
          </a:r>
        </a:p>
        <a:p>
          <a:r>
            <a:rPr kumimoji="1" lang="ja-JP" altLang="en-US" sz="1300">
              <a:latin typeface="ＭＳ Ｐゴシック"/>
            </a:rPr>
            <a:t>　降雪量による影響が大きい指標であるが、今後も定員の適正化、事務事業の効率化により人件費・物件費等のコスト抑制に努める。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69898</xdr:rowOff>
    </xdr:from>
    <xdr:to>
      <xdr:col>7</xdr:col>
      <xdr:colOff>152400</xdr:colOff>
      <xdr:row>81</xdr:row>
      <xdr:rowOff>91056</xdr:rowOff>
    </xdr:to>
    <xdr:cxnSp macro="">
      <xdr:nvCxnSpPr>
        <xdr:cNvPr id="197" name="直線コネクタ 196"/>
        <xdr:cNvCxnSpPr/>
      </xdr:nvCxnSpPr>
      <xdr:spPr>
        <a:xfrm flipV="1">
          <a:off x="4114800" y="13957348"/>
          <a:ext cx="838200" cy="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159605</xdr:rowOff>
    </xdr:from>
    <xdr:ext cx="762000" cy="259045"/>
    <xdr:sp macro="" textlink="">
      <xdr:nvSpPr>
        <xdr:cNvPr id="198" name="人件費・物件費等の状況平均値テキスト"/>
        <xdr:cNvSpPr txBox="1"/>
      </xdr:nvSpPr>
      <xdr:spPr>
        <a:xfrm>
          <a:off x="5041900" y="1370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60554</xdr:rowOff>
    </xdr:from>
    <xdr:to>
      <xdr:col>6</xdr:col>
      <xdr:colOff>0</xdr:colOff>
      <xdr:row>81</xdr:row>
      <xdr:rowOff>91056</xdr:rowOff>
    </xdr:to>
    <xdr:cxnSp macro="">
      <xdr:nvCxnSpPr>
        <xdr:cNvPr id="200" name="直線コネクタ 199"/>
        <xdr:cNvCxnSpPr/>
      </xdr:nvCxnSpPr>
      <xdr:spPr>
        <a:xfrm>
          <a:off x="3225800" y="13948004"/>
          <a:ext cx="889000" cy="3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56134</xdr:rowOff>
    </xdr:from>
    <xdr:ext cx="736600" cy="259045"/>
    <xdr:sp macro="" textlink="">
      <xdr:nvSpPr>
        <xdr:cNvPr id="202" name="テキスト ボックス 201"/>
        <xdr:cNvSpPr txBox="1"/>
      </xdr:nvSpPr>
      <xdr:spPr>
        <a:xfrm>
          <a:off x="3733800" y="13600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60554</xdr:rowOff>
    </xdr:from>
    <xdr:to>
      <xdr:col>4</xdr:col>
      <xdr:colOff>482600</xdr:colOff>
      <xdr:row>81</xdr:row>
      <xdr:rowOff>77116</xdr:rowOff>
    </xdr:to>
    <xdr:cxnSp macro="">
      <xdr:nvCxnSpPr>
        <xdr:cNvPr id="203" name="直線コネクタ 202"/>
        <xdr:cNvCxnSpPr/>
      </xdr:nvCxnSpPr>
      <xdr:spPr>
        <a:xfrm flipV="1">
          <a:off x="2336800" y="13948004"/>
          <a:ext cx="889000" cy="1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55002</xdr:rowOff>
    </xdr:from>
    <xdr:ext cx="762000" cy="259045"/>
    <xdr:sp macro="" textlink="">
      <xdr:nvSpPr>
        <xdr:cNvPr id="205" name="テキスト ボックス 204"/>
        <xdr:cNvSpPr txBox="1"/>
      </xdr:nvSpPr>
      <xdr:spPr>
        <a:xfrm>
          <a:off x="2844800" y="1359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77116</xdr:rowOff>
    </xdr:from>
    <xdr:to>
      <xdr:col>3</xdr:col>
      <xdr:colOff>279400</xdr:colOff>
      <xdr:row>81</xdr:row>
      <xdr:rowOff>82821</xdr:rowOff>
    </xdr:to>
    <xdr:cxnSp macro="">
      <xdr:nvCxnSpPr>
        <xdr:cNvPr id="206" name="直線コネクタ 205"/>
        <xdr:cNvCxnSpPr/>
      </xdr:nvCxnSpPr>
      <xdr:spPr>
        <a:xfrm flipV="1">
          <a:off x="1447800" y="13964566"/>
          <a:ext cx="889000" cy="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53270</xdr:rowOff>
    </xdr:from>
    <xdr:ext cx="762000" cy="259045"/>
    <xdr:sp macro="" textlink="">
      <xdr:nvSpPr>
        <xdr:cNvPr id="208" name="テキスト ボックス 207"/>
        <xdr:cNvSpPr txBox="1"/>
      </xdr:nvSpPr>
      <xdr:spPr>
        <a:xfrm>
          <a:off x="1955800" y="135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54674</xdr:rowOff>
    </xdr:from>
    <xdr:ext cx="762000" cy="259045"/>
    <xdr:sp macro="" textlink="">
      <xdr:nvSpPr>
        <xdr:cNvPr id="210" name="テキスト ボックス 209"/>
        <xdr:cNvSpPr txBox="1"/>
      </xdr:nvSpPr>
      <xdr:spPr>
        <a:xfrm>
          <a:off x="1066800" y="1359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19098</xdr:rowOff>
    </xdr:from>
    <xdr:to>
      <xdr:col>7</xdr:col>
      <xdr:colOff>203200</xdr:colOff>
      <xdr:row>81</xdr:row>
      <xdr:rowOff>120698</xdr:rowOff>
    </xdr:to>
    <xdr:sp macro="" textlink="">
      <xdr:nvSpPr>
        <xdr:cNvPr id="216" name="円/楕円 215"/>
        <xdr:cNvSpPr/>
      </xdr:nvSpPr>
      <xdr:spPr>
        <a:xfrm>
          <a:off x="4902200" y="1390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67375</xdr:rowOff>
    </xdr:from>
    <xdr:ext cx="762000" cy="259045"/>
    <xdr:sp macro="" textlink="">
      <xdr:nvSpPr>
        <xdr:cNvPr id="217" name="人件費・物件費等の状況該当値テキスト"/>
        <xdr:cNvSpPr txBox="1"/>
      </xdr:nvSpPr>
      <xdr:spPr>
        <a:xfrm>
          <a:off x="5041900" y="1395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186,357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40256</xdr:rowOff>
    </xdr:from>
    <xdr:to>
      <xdr:col>6</xdr:col>
      <xdr:colOff>50800</xdr:colOff>
      <xdr:row>81</xdr:row>
      <xdr:rowOff>141856</xdr:rowOff>
    </xdr:to>
    <xdr:sp macro="" textlink="">
      <xdr:nvSpPr>
        <xdr:cNvPr id="218" name="円/楕円 217"/>
        <xdr:cNvSpPr/>
      </xdr:nvSpPr>
      <xdr:spPr>
        <a:xfrm>
          <a:off x="4064000" y="1392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126633</xdr:rowOff>
    </xdr:from>
    <xdr:ext cx="736600" cy="259045"/>
    <xdr:sp macro="" textlink="">
      <xdr:nvSpPr>
        <xdr:cNvPr id="219" name="テキスト ボックス 218"/>
        <xdr:cNvSpPr txBox="1"/>
      </xdr:nvSpPr>
      <xdr:spPr>
        <a:xfrm>
          <a:off x="3733800" y="14014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204,772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9754</xdr:rowOff>
    </xdr:from>
    <xdr:to>
      <xdr:col>4</xdr:col>
      <xdr:colOff>533400</xdr:colOff>
      <xdr:row>81</xdr:row>
      <xdr:rowOff>111354</xdr:rowOff>
    </xdr:to>
    <xdr:sp macro="" textlink="">
      <xdr:nvSpPr>
        <xdr:cNvPr id="220" name="円/楕円 219"/>
        <xdr:cNvSpPr/>
      </xdr:nvSpPr>
      <xdr:spPr>
        <a:xfrm>
          <a:off x="3175000" y="138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96131</xdr:rowOff>
    </xdr:from>
    <xdr:ext cx="762000" cy="259045"/>
    <xdr:sp macro="" textlink="">
      <xdr:nvSpPr>
        <xdr:cNvPr id="221" name="テキスト ボックス 220"/>
        <xdr:cNvSpPr txBox="1"/>
      </xdr:nvSpPr>
      <xdr:spPr>
        <a:xfrm>
          <a:off x="2844800" y="1398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178,226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26316</xdr:rowOff>
    </xdr:from>
    <xdr:to>
      <xdr:col>3</xdr:col>
      <xdr:colOff>330200</xdr:colOff>
      <xdr:row>81</xdr:row>
      <xdr:rowOff>127916</xdr:rowOff>
    </xdr:to>
    <xdr:sp macro="" textlink="">
      <xdr:nvSpPr>
        <xdr:cNvPr id="222" name="円/楕円 221"/>
        <xdr:cNvSpPr/>
      </xdr:nvSpPr>
      <xdr:spPr>
        <a:xfrm>
          <a:off x="2286000" y="1391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112693</xdr:rowOff>
    </xdr:from>
    <xdr:ext cx="762000" cy="259045"/>
    <xdr:sp macro="" textlink="">
      <xdr:nvSpPr>
        <xdr:cNvPr id="223" name="テキスト ボックス 222"/>
        <xdr:cNvSpPr txBox="1"/>
      </xdr:nvSpPr>
      <xdr:spPr>
        <a:xfrm>
          <a:off x="1955800" y="1400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192,639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32021</xdr:rowOff>
    </xdr:from>
    <xdr:to>
      <xdr:col>2</xdr:col>
      <xdr:colOff>127000</xdr:colOff>
      <xdr:row>81</xdr:row>
      <xdr:rowOff>133621</xdr:rowOff>
    </xdr:to>
    <xdr:sp macro="" textlink="">
      <xdr:nvSpPr>
        <xdr:cNvPr id="224" name="円/楕円 223"/>
        <xdr:cNvSpPr/>
      </xdr:nvSpPr>
      <xdr:spPr>
        <a:xfrm>
          <a:off x="1397000" y="1391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118398</xdr:rowOff>
    </xdr:from>
    <xdr:ext cx="762000" cy="259045"/>
    <xdr:sp macro="" textlink="">
      <xdr:nvSpPr>
        <xdr:cNvPr id="225" name="テキスト ボックス 224"/>
        <xdr:cNvSpPr txBox="1"/>
      </xdr:nvSpPr>
      <xdr:spPr>
        <a:xfrm>
          <a:off x="1066800" y="1400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197,605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a:t>
          </a:r>
          <a:r>
            <a:rPr kumimoji="1" lang="en-US" altLang="ja-JP" sz="1300">
              <a:latin typeface="ＭＳ Ｐゴシック"/>
            </a:rPr>
            <a:t>7</a:t>
          </a:r>
          <a:r>
            <a:rPr kumimoji="1" lang="ja-JP" altLang="en-US" sz="1300">
              <a:latin typeface="ＭＳ Ｐゴシック"/>
            </a:rPr>
            <a:t>月より約平均</a:t>
          </a:r>
          <a:r>
            <a:rPr kumimoji="1" lang="en-US" altLang="ja-JP" sz="1300">
              <a:latin typeface="ＭＳ Ｐゴシック"/>
            </a:rPr>
            <a:t>4</a:t>
          </a:r>
          <a:r>
            <a:rPr kumimoji="1" lang="ja-JP" altLang="en-US" sz="1300">
              <a:latin typeface="ＭＳ Ｐゴシック"/>
            </a:rPr>
            <a:t>％の特例減額を実施。</a:t>
          </a:r>
        </a:p>
        <a:p>
          <a:r>
            <a:rPr kumimoji="1" lang="ja-JP" altLang="en-US" sz="1300">
              <a:latin typeface="ＭＳ Ｐゴシック"/>
            </a:rPr>
            <a:t>　今後も、類似団体の平均を下回る形で推移するものと考えられる。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1" name="直線コネクタ 240"/>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2" name="テキスト ボックス 241"/>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3" name="直線コネクタ 24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4" name="テキスト ボックス 24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5" name="直線コネクタ 244"/>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6" name="テキスト ボックス 245"/>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9" name="直線コネクタ 248"/>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50" name="テキスト ボックス 249"/>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1" name="直線コネクタ 25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2" name="テキスト ボックス 25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3" name="直線コネクタ 252"/>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4" name="テキスト ボックス 253"/>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87</xdr:row>
      <xdr:rowOff>30691</xdr:rowOff>
    </xdr:to>
    <xdr:cxnSp macro="">
      <xdr:nvCxnSpPr>
        <xdr:cNvPr id="258" name="直線コネクタ 257"/>
        <xdr:cNvCxnSpPr/>
      </xdr:nvCxnSpPr>
      <xdr:spPr>
        <a:xfrm flipV="1">
          <a:off x="17018000" y="13881100"/>
          <a:ext cx="0" cy="1065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2768</xdr:rowOff>
    </xdr:from>
    <xdr:ext cx="762000" cy="259045"/>
    <xdr:sp macro="" textlink="">
      <xdr:nvSpPr>
        <xdr:cNvPr id="259" name="給与水準   （国との比較）最小値テキスト"/>
        <xdr:cNvSpPr txBox="1"/>
      </xdr:nvSpPr>
      <xdr:spPr>
        <a:xfrm>
          <a:off x="17106900" y="1491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30691</xdr:rowOff>
    </xdr:from>
    <xdr:to>
      <xdr:col>24</xdr:col>
      <xdr:colOff>647700</xdr:colOff>
      <xdr:row>87</xdr:row>
      <xdr:rowOff>30691</xdr:rowOff>
    </xdr:to>
    <xdr:cxnSp macro="">
      <xdr:nvCxnSpPr>
        <xdr:cNvPr id="260" name="直線コネクタ 259"/>
        <xdr:cNvCxnSpPr/>
      </xdr:nvCxnSpPr>
      <xdr:spPr>
        <a:xfrm>
          <a:off x="16929100" y="1494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61"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62" name="直線コネクタ 261"/>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22754</xdr:rowOff>
    </xdr:from>
    <xdr:to>
      <xdr:col>24</xdr:col>
      <xdr:colOff>558800</xdr:colOff>
      <xdr:row>83</xdr:row>
      <xdr:rowOff>62971</xdr:rowOff>
    </xdr:to>
    <xdr:cxnSp macro="">
      <xdr:nvCxnSpPr>
        <xdr:cNvPr id="263" name="直線コネクタ 262"/>
        <xdr:cNvCxnSpPr/>
      </xdr:nvCxnSpPr>
      <xdr:spPr>
        <a:xfrm>
          <a:off x="16179800" y="14253104"/>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54098</xdr:rowOff>
    </xdr:from>
    <xdr:ext cx="762000" cy="259045"/>
    <xdr:sp macro="" textlink="">
      <xdr:nvSpPr>
        <xdr:cNvPr id="264" name="給与水準   （国との比較）平均値テキスト"/>
        <xdr:cNvSpPr txBox="1"/>
      </xdr:nvSpPr>
      <xdr:spPr>
        <a:xfrm>
          <a:off x="17106900" y="14455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82021</xdr:rowOff>
    </xdr:from>
    <xdr:to>
      <xdr:col>24</xdr:col>
      <xdr:colOff>609600</xdr:colOff>
      <xdr:row>85</xdr:row>
      <xdr:rowOff>12171</xdr:rowOff>
    </xdr:to>
    <xdr:sp macro="" textlink="">
      <xdr:nvSpPr>
        <xdr:cNvPr id="265" name="フローチャート : 判断 264"/>
        <xdr:cNvSpPr/>
      </xdr:nvSpPr>
      <xdr:spPr>
        <a:xfrm>
          <a:off x="16967200" y="1448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2646</xdr:rowOff>
    </xdr:from>
    <xdr:to>
      <xdr:col>23</xdr:col>
      <xdr:colOff>406400</xdr:colOff>
      <xdr:row>83</xdr:row>
      <xdr:rowOff>22754</xdr:rowOff>
    </xdr:to>
    <xdr:cxnSp macro="">
      <xdr:nvCxnSpPr>
        <xdr:cNvPr id="266" name="直線コネクタ 265"/>
        <xdr:cNvCxnSpPr/>
      </xdr:nvCxnSpPr>
      <xdr:spPr>
        <a:xfrm>
          <a:off x="15290800" y="1423299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61913</xdr:rowOff>
    </xdr:from>
    <xdr:to>
      <xdr:col>23</xdr:col>
      <xdr:colOff>457200</xdr:colOff>
      <xdr:row>84</xdr:row>
      <xdr:rowOff>163513</xdr:rowOff>
    </xdr:to>
    <xdr:sp macro="" textlink="">
      <xdr:nvSpPr>
        <xdr:cNvPr id="267" name="フローチャート : 判断 266"/>
        <xdr:cNvSpPr/>
      </xdr:nvSpPr>
      <xdr:spPr>
        <a:xfrm>
          <a:off x="16129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148290</xdr:rowOff>
    </xdr:from>
    <xdr:ext cx="736600" cy="259045"/>
    <xdr:sp macro="" textlink="">
      <xdr:nvSpPr>
        <xdr:cNvPr id="268" name="テキスト ボックス 267"/>
        <xdr:cNvSpPr txBox="1"/>
      </xdr:nvSpPr>
      <xdr:spPr>
        <a:xfrm>
          <a:off x="15798800" y="1455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2646</xdr:rowOff>
    </xdr:from>
    <xdr:to>
      <xdr:col>22</xdr:col>
      <xdr:colOff>203200</xdr:colOff>
      <xdr:row>88</xdr:row>
      <xdr:rowOff>30163</xdr:rowOff>
    </xdr:to>
    <xdr:cxnSp macro="">
      <xdr:nvCxnSpPr>
        <xdr:cNvPr id="269" name="直線コネクタ 268"/>
        <xdr:cNvCxnSpPr/>
      </xdr:nvCxnSpPr>
      <xdr:spPr>
        <a:xfrm flipV="1">
          <a:off x="14401800" y="14232996"/>
          <a:ext cx="889000" cy="88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61913</xdr:rowOff>
    </xdr:from>
    <xdr:to>
      <xdr:col>22</xdr:col>
      <xdr:colOff>254000</xdr:colOff>
      <xdr:row>84</xdr:row>
      <xdr:rowOff>163513</xdr:rowOff>
    </xdr:to>
    <xdr:sp macro="" textlink="">
      <xdr:nvSpPr>
        <xdr:cNvPr id="270" name="フローチャート : 判断 269"/>
        <xdr:cNvSpPr/>
      </xdr:nvSpPr>
      <xdr:spPr>
        <a:xfrm>
          <a:off x="15240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148290</xdr:rowOff>
    </xdr:from>
    <xdr:ext cx="762000" cy="259045"/>
    <xdr:sp macro="" textlink="">
      <xdr:nvSpPr>
        <xdr:cNvPr id="271" name="テキスト ボックス 270"/>
        <xdr:cNvSpPr txBox="1"/>
      </xdr:nvSpPr>
      <xdr:spPr>
        <a:xfrm>
          <a:off x="149098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61384</xdr:rowOff>
    </xdr:from>
    <xdr:to>
      <xdr:col>21</xdr:col>
      <xdr:colOff>0</xdr:colOff>
      <xdr:row>88</xdr:row>
      <xdr:rowOff>30163</xdr:rowOff>
    </xdr:to>
    <xdr:cxnSp macro="">
      <xdr:nvCxnSpPr>
        <xdr:cNvPr id="272" name="直線コネクタ 271"/>
        <xdr:cNvCxnSpPr/>
      </xdr:nvCxnSpPr>
      <xdr:spPr>
        <a:xfrm>
          <a:off x="13512800" y="14806084"/>
          <a:ext cx="889000" cy="31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170391</xdr:rowOff>
    </xdr:from>
    <xdr:to>
      <xdr:col>21</xdr:col>
      <xdr:colOff>50800</xdr:colOff>
      <xdr:row>89</xdr:row>
      <xdr:rowOff>100541</xdr:rowOff>
    </xdr:to>
    <xdr:sp macro="" textlink="">
      <xdr:nvSpPr>
        <xdr:cNvPr id="273" name="フローチャート : 判断 272"/>
        <xdr:cNvSpPr/>
      </xdr:nvSpPr>
      <xdr:spPr>
        <a:xfrm>
          <a:off x="14351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85318</xdr:rowOff>
    </xdr:from>
    <xdr:ext cx="762000" cy="259045"/>
    <xdr:sp macro="" textlink="">
      <xdr:nvSpPr>
        <xdr:cNvPr id="274" name="テキスト ボックス 273"/>
        <xdr:cNvSpPr txBox="1"/>
      </xdr:nvSpPr>
      <xdr:spPr>
        <a:xfrm>
          <a:off x="14020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170391</xdr:rowOff>
    </xdr:from>
    <xdr:to>
      <xdr:col>19</xdr:col>
      <xdr:colOff>533400</xdr:colOff>
      <xdr:row>89</xdr:row>
      <xdr:rowOff>100541</xdr:rowOff>
    </xdr:to>
    <xdr:sp macro="" textlink="">
      <xdr:nvSpPr>
        <xdr:cNvPr id="275" name="フローチャート : 判断 274"/>
        <xdr:cNvSpPr/>
      </xdr:nvSpPr>
      <xdr:spPr>
        <a:xfrm>
          <a:off x="13462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85318</xdr:rowOff>
    </xdr:from>
    <xdr:ext cx="762000" cy="259045"/>
    <xdr:sp macro="" textlink="">
      <xdr:nvSpPr>
        <xdr:cNvPr id="276" name="テキスト ボックス 275"/>
        <xdr:cNvSpPr txBox="1"/>
      </xdr:nvSpPr>
      <xdr:spPr>
        <a:xfrm>
          <a:off x="13131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12171</xdr:rowOff>
    </xdr:from>
    <xdr:to>
      <xdr:col>24</xdr:col>
      <xdr:colOff>609600</xdr:colOff>
      <xdr:row>83</xdr:row>
      <xdr:rowOff>113771</xdr:rowOff>
    </xdr:to>
    <xdr:sp macro="" textlink="">
      <xdr:nvSpPr>
        <xdr:cNvPr id="282" name="円/楕円 281"/>
        <xdr:cNvSpPr/>
      </xdr:nvSpPr>
      <xdr:spPr>
        <a:xfrm>
          <a:off x="16967200" y="1424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28698</xdr:rowOff>
    </xdr:from>
    <xdr:ext cx="762000" cy="259045"/>
    <xdr:sp macro="" textlink="">
      <xdr:nvSpPr>
        <xdr:cNvPr id="283" name="給与水準   （国との比較）該当値テキスト"/>
        <xdr:cNvSpPr txBox="1"/>
      </xdr:nvSpPr>
      <xdr:spPr>
        <a:xfrm>
          <a:off x="17106900" y="1408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143404</xdr:rowOff>
    </xdr:from>
    <xdr:to>
      <xdr:col>23</xdr:col>
      <xdr:colOff>457200</xdr:colOff>
      <xdr:row>83</xdr:row>
      <xdr:rowOff>73554</xdr:rowOff>
    </xdr:to>
    <xdr:sp macro="" textlink="">
      <xdr:nvSpPr>
        <xdr:cNvPr id="284" name="円/楕円 283"/>
        <xdr:cNvSpPr/>
      </xdr:nvSpPr>
      <xdr:spPr>
        <a:xfrm>
          <a:off x="16129000" y="1420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83731</xdr:rowOff>
    </xdr:from>
    <xdr:ext cx="736600" cy="259045"/>
    <xdr:sp macro="" textlink="">
      <xdr:nvSpPr>
        <xdr:cNvPr id="285" name="テキスト ボックス 284"/>
        <xdr:cNvSpPr txBox="1"/>
      </xdr:nvSpPr>
      <xdr:spPr>
        <a:xfrm>
          <a:off x="15798800" y="1397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123296</xdr:rowOff>
    </xdr:from>
    <xdr:to>
      <xdr:col>22</xdr:col>
      <xdr:colOff>254000</xdr:colOff>
      <xdr:row>83</xdr:row>
      <xdr:rowOff>53446</xdr:rowOff>
    </xdr:to>
    <xdr:sp macro="" textlink="">
      <xdr:nvSpPr>
        <xdr:cNvPr id="286" name="円/楕円 285"/>
        <xdr:cNvSpPr/>
      </xdr:nvSpPr>
      <xdr:spPr>
        <a:xfrm>
          <a:off x="15240000" y="1418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63623</xdr:rowOff>
    </xdr:from>
    <xdr:ext cx="762000" cy="259045"/>
    <xdr:sp macro="" textlink="">
      <xdr:nvSpPr>
        <xdr:cNvPr id="287" name="テキスト ボックス 286"/>
        <xdr:cNvSpPr txBox="1"/>
      </xdr:nvSpPr>
      <xdr:spPr>
        <a:xfrm>
          <a:off x="14909800" y="1395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150813</xdr:rowOff>
    </xdr:from>
    <xdr:to>
      <xdr:col>21</xdr:col>
      <xdr:colOff>50800</xdr:colOff>
      <xdr:row>88</xdr:row>
      <xdr:rowOff>80963</xdr:rowOff>
    </xdr:to>
    <xdr:sp macro="" textlink="">
      <xdr:nvSpPr>
        <xdr:cNvPr id="288" name="円/楕円 287"/>
        <xdr:cNvSpPr/>
      </xdr:nvSpPr>
      <xdr:spPr>
        <a:xfrm>
          <a:off x="14351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91140</xdr:rowOff>
    </xdr:from>
    <xdr:ext cx="762000" cy="259045"/>
    <xdr:sp macro="" textlink="">
      <xdr:nvSpPr>
        <xdr:cNvPr id="289" name="テキスト ボックス 288"/>
        <xdr:cNvSpPr txBox="1"/>
      </xdr:nvSpPr>
      <xdr:spPr>
        <a:xfrm>
          <a:off x="14020800" y="1483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10584</xdr:rowOff>
    </xdr:from>
    <xdr:to>
      <xdr:col>19</xdr:col>
      <xdr:colOff>533400</xdr:colOff>
      <xdr:row>86</xdr:row>
      <xdr:rowOff>112184</xdr:rowOff>
    </xdr:to>
    <xdr:sp macro="" textlink="">
      <xdr:nvSpPr>
        <xdr:cNvPr id="290" name="円/楕円 289"/>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122361</xdr:rowOff>
    </xdr:from>
    <xdr:ext cx="762000" cy="259045"/>
    <xdr:sp macro="" textlink="">
      <xdr:nvSpPr>
        <xdr:cNvPr id="291" name="テキスト ボックス 290"/>
        <xdr:cNvSpPr txBox="1"/>
      </xdr:nvSpPr>
      <xdr:spPr>
        <a:xfrm>
          <a:off x="13131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市町村合併による職員数の増加により類似団体の平均を上回っているが、現在、職員適正配置計画に基づき、定員の適正化を図っている。</a:t>
          </a: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年度には全会計合計で</a:t>
          </a:r>
          <a:r>
            <a:rPr kumimoji="1" lang="en-US" altLang="ja-JP" sz="1300">
              <a:latin typeface="ＭＳ Ｐゴシック"/>
            </a:rPr>
            <a:t>500</a:t>
          </a:r>
          <a:r>
            <a:rPr kumimoji="1" lang="ja-JP" altLang="en-US" sz="1300">
              <a:latin typeface="ＭＳ Ｐゴシック"/>
            </a:rPr>
            <a:t>人体制となり、この計画の実施により普通会計における職員数は類似団体並みとなる見込みである。</a:t>
          </a:r>
        </a:p>
      </xdr:txBody>
    </xdr:sp>
    <xdr:clientData/>
  </xdr:twoCellAnchor>
  <xdr:oneCellAnchor>
    <xdr:from>
      <xdr:col>18</xdr:col>
      <xdr:colOff>444500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23" name="直線コネクタ 322"/>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4"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5" name="直線コネクタ 324"/>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6"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7" name="直線コネクタ 326"/>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46990</xdr:rowOff>
    </xdr:from>
    <xdr:to>
      <xdr:col>24</xdr:col>
      <xdr:colOff>558800</xdr:colOff>
      <xdr:row>61</xdr:row>
      <xdr:rowOff>59630</xdr:rowOff>
    </xdr:to>
    <xdr:cxnSp macro="">
      <xdr:nvCxnSpPr>
        <xdr:cNvPr id="328" name="直線コネクタ 327"/>
        <xdr:cNvCxnSpPr/>
      </xdr:nvCxnSpPr>
      <xdr:spPr>
        <a:xfrm>
          <a:off x="16179800" y="10505440"/>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10419</xdr:rowOff>
    </xdr:from>
    <xdr:ext cx="762000" cy="259045"/>
    <xdr:sp macro="" textlink="">
      <xdr:nvSpPr>
        <xdr:cNvPr id="329" name="定員管理の状況平均値テキスト"/>
        <xdr:cNvSpPr txBox="1"/>
      </xdr:nvSpPr>
      <xdr:spPr>
        <a:xfrm>
          <a:off x="17106900" y="1029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30" name="フローチャート : 判断 329"/>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46990</xdr:rowOff>
    </xdr:from>
    <xdr:to>
      <xdr:col>23</xdr:col>
      <xdr:colOff>406400</xdr:colOff>
      <xdr:row>61</xdr:row>
      <xdr:rowOff>55033</xdr:rowOff>
    </xdr:to>
    <xdr:cxnSp macro="">
      <xdr:nvCxnSpPr>
        <xdr:cNvPr id="331" name="直線コネクタ 330"/>
        <xdr:cNvCxnSpPr/>
      </xdr:nvCxnSpPr>
      <xdr:spPr>
        <a:xfrm flipV="1">
          <a:off x="15290800" y="105054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32" name="フローチャート : 判断 331"/>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10298</xdr:rowOff>
    </xdr:from>
    <xdr:ext cx="736600" cy="259045"/>
    <xdr:sp macro="" textlink="">
      <xdr:nvSpPr>
        <xdr:cNvPr id="333" name="テキスト ボックス 332"/>
        <xdr:cNvSpPr txBox="1"/>
      </xdr:nvSpPr>
      <xdr:spPr>
        <a:xfrm>
          <a:off x="15798800" y="1012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55033</xdr:rowOff>
    </xdr:from>
    <xdr:to>
      <xdr:col>22</xdr:col>
      <xdr:colOff>203200</xdr:colOff>
      <xdr:row>61</xdr:row>
      <xdr:rowOff>79163</xdr:rowOff>
    </xdr:to>
    <xdr:cxnSp macro="">
      <xdr:nvCxnSpPr>
        <xdr:cNvPr id="334" name="直線コネクタ 333"/>
        <xdr:cNvCxnSpPr/>
      </xdr:nvCxnSpPr>
      <xdr:spPr>
        <a:xfrm flipV="1">
          <a:off x="14401800" y="105134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5" name="フローチャート : 判断 334"/>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14894</xdr:rowOff>
    </xdr:from>
    <xdr:ext cx="762000" cy="259045"/>
    <xdr:sp macro="" textlink="">
      <xdr:nvSpPr>
        <xdr:cNvPr id="336" name="テキスト ボックス 335"/>
        <xdr:cNvSpPr txBox="1"/>
      </xdr:nvSpPr>
      <xdr:spPr>
        <a:xfrm>
          <a:off x="14909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79163</xdr:rowOff>
    </xdr:from>
    <xdr:to>
      <xdr:col>21</xdr:col>
      <xdr:colOff>0</xdr:colOff>
      <xdr:row>61</xdr:row>
      <xdr:rowOff>98697</xdr:rowOff>
    </xdr:to>
    <xdr:cxnSp macro="">
      <xdr:nvCxnSpPr>
        <xdr:cNvPr id="337" name="直線コネクタ 336"/>
        <xdr:cNvCxnSpPr/>
      </xdr:nvCxnSpPr>
      <xdr:spPr>
        <a:xfrm flipV="1">
          <a:off x="13512800" y="10537613"/>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8" name="フローチャート : 判断 337"/>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24086</xdr:rowOff>
    </xdr:from>
    <xdr:ext cx="762000" cy="259045"/>
    <xdr:sp macro="" textlink="">
      <xdr:nvSpPr>
        <xdr:cNvPr id="339" name="テキスト ボックス 338"/>
        <xdr:cNvSpPr txBox="1"/>
      </xdr:nvSpPr>
      <xdr:spPr>
        <a:xfrm>
          <a:off x="14020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40" name="フローチャート : 判断 339"/>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37875</xdr:rowOff>
    </xdr:from>
    <xdr:ext cx="762000" cy="259045"/>
    <xdr:sp macro="" textlink="">
      <xdr:nvSpPr>
        <xdr:cNvPr id="341" name="テキスト ボックス 340"/>
        <xdr:cNvSpPr txBox="1"/>
      </xdr:nvSpPr>
      <xdr:spPr>
        <a:xfrm>
          <a:off x="13131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8830</xdr:rowOff>
    </xdr:from>
    <xdr:to>
      <xdr:col>24</xdr:col>
      <xdr:colOff>609600</xdr:colOff>
      <xdr:row>61</xdr:row>
      <xdr:rowOff>110430</xdr:rowOff>
    </xdr:to>
    <xdr:sp macro="" textlink="">
      <xdr:nvSpPr>
        <xdr:cNvPr id="347" name="円/楕円 346"/>
        <xdr:cNvSpPr/>
      </xdr:nvSpPr>
      <xdr:spPr>
        <a:xfrm>
          <a:off x="16967200" y="104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152357</xdr:rowOff>
    </xdr:from>
    <xdr:ext cx="762000" cy="259045"/>
    <xdr:sp macro="" textlink="">
      <xdr:nvSpPr>
        <xdr:cNvPr id="348" name="定員管理の状況該当値テキスト"/>
        <xdr:cNvSpPr txBox="1"/>
      </xdr:nvSpPr>
      <xdr:spPr>
        <a:xfrm>
          <a:off x="17106900" y="1043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167640</xdr:rowOff>
    </xdr:from>
    <xdr:to>
      <xdr:col>23</xdr:col>
      <xdr:colOff>457200</xdr:colOff>
      <xdr:row>61</xdr:row>
      <xdr:rowOff>97790</xdr:rowOff>
    </xdr:to>
    <xdr:sp macro="" textlink="">
      <xdr:nvSpPr>
        <xdr:cNvPr id="349" name="円/楕円 348"/>
        <xdr:cNvSpPr/>
      </xdr:nvSpPr>
      <xdr:spPr>
        <a:xfrm>
          <a:off x="16129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82567</xdr:rowOff>
    </xdr:from>
    <xdr:ext cx="736600" cy="259045"/>
    <xdr:sp macro="" textlink="">
      <xdr:nvSpPr>
        <xdr:cNvPr id="350" name="テキスト ボックス 349"/>
        <xdr:cNvSpPr txBox="1"/>
      </xdr:nvSpPr>
      <xdr:spPr>
        <a:xfrm>
          <a:off x="15798800" y="1054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4233</xdr:rowOff>
    </xdr:from>
    <xdr:to>
      <xdr:col>22</xdr:col>
      <xdr:colOff>254000</xdr:colOff>
      <xdr:row>61</xdr:row>
      <xdr:rowOff>105833</xdr:rowOff>
    </xdr:to>
    <xdr:sp macro="" textlink="">
      <xdr:nvSpPr>
        <xdr:cNvPr id="351" name="円/楕円 350"/>
        <xdr:cNvSpPr/>
      </xdr:nvSpPr>
      <xdr:spPr>
        <a:xfrm>
          <a:off x="15240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90610</xdr:rowOff>
    </xdr:from>
    <xdr:ext cx="762000" cy="259045"/>
    <xdr:sp macro="" textlink="">
      <xdr:nvSpPr>
        <xdr:cNvPr id="352" name="テキスト ボックス 351"/>
        <xdr:cNvSpPr txBox="1"/>
      </xdr:nvSpPr>
      <xdr:spPr>
        <a:xfrm>
          <a:off x="14909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28363</xdr:rowOff>
    </xdr:from>
    <xdr:to>
      <xdr:col>21</xdr:col>
      <xdr:colOff>50800</xdr:colOff>
      <xdr:row>61</xdr:row>
      <xdr:rowOff>129963</xdr:rowOff>
    </xdr:to>
    <xdr:sp macro="" textlink="">
      <xdr:nvSpPr>
        <xdr:cNvPr id="353" name="円/楕円 352"/>
        <xdr:cNvSpPr/>
      </xdr:nvSpPr>
      <xdr:spPr>
        <a:xfrm>
          <a:off x="14351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114740</xdr:rowOff>
    </xdr:from>
    <xdr:ext cx="762000" cy="259045"/>
    <xdr:sp macro="" textlink="">
      <xdr:nvSpPr>
        <xdr:cNvPr id="354" name="テキスト ボックス 353"/>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47897</xdr:rowOff>
    </xdr:from>
    <xdr:to>
      <xdr:col>19</xdr:col>
      <xdr:colOff>533400</xdr:colOff>
      <xdr:row>61</xdr:row>
      <xdr:rowOff>149497</xdr:rowOff>
    </xdr:to>
    <xdr:sp macro="" textlink="">
      <xdr:nvSpPr>
        <xdr:cNvPr id="355" name="円/楕円 354"/>
        <xdr:cNvSpPr/>
      </xdr:nvSpPr>
      <xdr:spPr>
        <a:xfrm>
          <a:off x="13462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134274</xdr:rowOff>
    </xdr:from>
    <xdr:ext cx="762000" cy="259045"/>
    <xdr:sp macro="" textlink="">
      <xdr:nvSpPr>
        <xdr:cNvPr id="356" name="テキスト ボックス 355"/>
        <xdr:cNvSpPr txBox="1"/>
      </xdr:nvSpPr>
      <xdr:spPr>
        <a:xfrm>
          <a:off x="13131800" y="1059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合併前における景気対策や地域振興のために普通会計の投資的事業を進めたことや、広範囲にわたる簡易水道・下水道整備などの生活基盤整備により類似団体の平均を上回っている。</a:t>
          </a:r>
        </a:p>
        <a:p>
          <a:r>
            <a:rPr kumimoji="1" lang="ja-JP" altLang="en-US" sz="1300">
              <a:latin typeface="ＭＳ Ｐゴシック"/>
            </a:rPr>
            <a:t>　今後も投資的事業の伸びや災害復旧事業の影響が予想されるが、交付税上の優良債である過疎債、辺地債、合併特例債の活用及び既発債の計画的な繰上償還の実施により、協議団体となる指標の</a:t>
          </a:r>
          <a:r>
            <a:rPr kumimoji="1" lang="en-US" altLang="ja-JP" sz="1300">
              <a:latin typeface="ＭＳ Ｐゴシック"/>
            </a:rPr>
            <a:t>18</a:t>
          </a:r>
          <a:r>
            <a:rPr kumimoji="1" lang="ja-JP" altLang="en-US" sz="1300">
              <a:latin typeface="ＭＳ Ｐゴシック"/>
            </a:rPr>
            <a:t>％未満で推移する見込みである。</a:t>
          </a:r>
        </a:p>
      </xdr:txBody>
    </xdr:sp>
    <xdr:clientData/>
  </xdr:twoCellAnchor>
  <xdr:oneCellAnchor>
    <xdr:from>
      <xdr:col>18</xdr:col>
      <xdr:colOff>444500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3" name="直線コネクタ 37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4" name="テキスト ボックス 37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5" name="直線コネクタ 37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6" name="テキスト ボックス 37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7" name="直線コネクタ 37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8" name="テキスト ボックス 37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9" name="直線コネクタ 37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80" name="テキスト ボックス 37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81" name="直線コネクタ 38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2" name="テキスト ボックス 38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3" name="直線コネクタ 38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6" name="直線コネクタ 385"/>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8" name="直線コネクタ 38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9"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90" name="直線コネクタ 389"/>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142603</xdr:rowOff>
    </xdr:from>
    <xdr:to>
      <xdr:col>24</xdr:col>
      <xdr:colOff>558800</xdr:colOff>
      <xdr:row>42</xdr:row>
      <xdr:rowOff>170180</xdr:rowOff>
    </xdr:to>
    <xdr:cxnSp macro="">
      <xdr:nvCxnSpPr>
        <xdr:cNvPr id="391" name="直線コネクタ 390"/>
        <xdr:cNvCxnSpPr/>
      </xdr:nvCxnSpPr>
      <xdr:spPr>
        <a:xfrm flipV="1">
          <a:off x="16179800" y="7343503"/>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24692</xdr:rowOff>
    </xdr:from>
    <xdr:ext cx="762000" cy="259045"/>
    <xdr:sp macro="" textlink="">
      <xdr:nvSpPr>
        <xdr:cNvPr id="392" name="公債費負担の状況平均値テキスト"/>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93" name="フローチャート : 判断 392"/>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170180</xdr:rowOff>
    </xdr:from>
    <xdr:to>
      <xdr:col>23</xdr:col>
      <xdr:colOff>406400</xdr:colOff>
      <xdr:row>43</xdr:row>
      <xdr:rowOff>33201</xdr:rowOff>
    </xdr:to>
    <xdr:cxnSp macro="">
      <xdr:nvCxnSpPr>
        <xdr:cNvPr id="394" name="直線コネクタ 393"/>
        <xdr:cNvCxnSpPr/>
      </xdr:nvCxnSpPr>
      <xdr:spPr>
        <a:xfrm flipV="1">
          <a:off x="15290800" y="737108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5" name="フローチャート : 判断 394"/>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106153</xdr:rowOff>
    </xdr:from>
    <xdr:ext cx="736600" cy="259045"/>
    <xdr:sp macro="" textlink="">
      <xdr:nvSpPr>
        <xdr:cNvPr id="396" name="テキスト ボックス 395"/>
        <xdr:cNvSpPr txBox="1"/>
      </xdr:nvSpPr>
      <xdr:spPr>
        <a:xfrm>
          <a:off x="15798800" y="679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33201</xdr:rowOff>
    </xdr:from>
    <xdr:to>
      <xdr:col>22</xdr:col>
      <xdr:colOff>203200</xdr:colOff>
      <xdr:row>43</xdr:row>
      <xdr:rowOff>102144</xdr:rowOff>
    </xdr:to>
    <xdr:cxnSp macro="">
      <xdr:nvCxnSpPr>
        <xdr:cNvPr id="397" name="直線コネクタ 396"/>
        <xdr:cNvCxnSpPr/>
      </xdr:nvCxnSpPr>
      <xdr:spPr>
        <a:xfrm flipV="1">
          <a:off x="14401800" y="740555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8" name="フローチャート : 判断 39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399" name="テキスト ボックス 398"/>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102144</xdr:rowOff>
    </xdr:from>
    <xdr:to>
      <xdr:col>21</xdr:col>
      <xdr:colOff>0</xdr:colOff>
      <xdr:row>43</xdr:row>
      <xdr:rowOff>164193</xdr:rowOff>
    </xdr:to>
    <xdr:cxnSp macro="">
      <xdr:nvCxnSpPr>
        <xdr:cNvPr id="400" name="直線コネクタ 399"/>
        <xdr:cNvCxnSpPr/>
      </xdr:nvCxnSpPr>
      <xdr:spPr>
        <a:xfrm flipV="1">
          <a:off x="13512800" y="747449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401" name="フローチャート : 判断 400"/>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402" name="テキスト ボックス 401"/>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403" name="フローチャート : 判断 402"/>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93271</xdr:rowOff>
    </xdr:from>
    <xdr:ext cx="762000" cy="259045"/>
    <xdr:sp macro="" textlink="">
      <xdr:nvSpPr>
        <xdr:cNvPr id="404" name="テキスト ボックス 403"/>
        <xdr:cNvSpPr txBox="1"/>
      </xdr:nvSpPr>
      <xdr:spPr>
        <a:xfrm>
          <a:off x="13131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91803</xdr:rowOff>
    </xdr:from>
    <xdr:to>
      <xdr:col>24</xdr:col>
      <xdr:colOff>609600</xdr:colOff>
      <xdr:row>43</xdr:row>
      <xdr:rowOff>21953</xdr:rowOff>
    </xdr:to>
    <xdr:sp macro="" textlink="">
      <xdr:nvSpPr>
        <xdr:cNvPr id="410" name="円/楕円 409"/>
        <xdr:cNvSpPr/>
      </xdr:nvSpPr>
      <xdr:spPr>
        <a:xfrm>
          <a:off x="16967200" y="729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63880</xdr:rowOff>
    </xdr:from>
    <xdr:ext cx="762000" cy="259045"/>
    <xdr:sp macro="" textlink="">
      <xdr:nvSpPr>
        <xdr:cNvPr id="411" name="公債費負担の状況該当値テキスト"/>
        <xdr:cNvSpPr txBox="1"/>
      </xdr:nvSpPr>
      <xdr:spPr>
        <a:xfrm>
          <a:off x="17106900" y="726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119380</xdr:rowOff>
    </xdr:from>
    <xdr:to>
      <xdr:col>23</xdr:col>
      <xdr:colOff>457200</xdr:colOff>
      <xdr:row>43</xdr:row>
      <xdr:rowOff>49530</xdr:rowOff>
    </xdr:to>
    <xdr:sp macro="" textlink="">
      <xdr:nvSpPr>
        <xdr:cNvPr id="412" name="円/楕円 411"/>
        <xdr:cNvSpPr/>
      </xdr:nvSpPr>
      <xdr:spPr>
        <a:xfrm>
          <a:off x="16129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34307</xdr:rowOff>
    </xdr:from>
    <xdr:ext cx="736600" cy="259045"/>
    <xdr:sp macro="" textlink="">
      <xdr:nvSpPr>
        <xdr:cNvPr id="413" name="テキスト ボックス 412"/>
        <xdr:cNvSpPr txBox="1"/>
      </xdr:nvSpPr>
      <xdr:spPr>
        <a:xfrm>
          <a:off x="15798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153851</xdr:rowOff>
    </xdr:from>
    <xdr:to>
      <xdr:col>22</xdr:col>
      <xdr:colOff>254000</xdr:colOff>
      <xdr:row>43</xdr:row>
      <xdr:rowOff>84001</xdr:rowOff>
    </xdr:to>
    <xdr:sp macro="" textlink="">
      <xdr:nvSpPr>
        <xdr:cNvPr id="414" name="円/楕円 413"/>
        <xdr:cNvSpPr/>
      </xdr:nvSpPr>
      <xdr:spPr>
        <a:xfrm>
          <a:off x="15240000" y="735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68778</xdr:rowOff>
    </xdr:from>
    <xdr:ext cx="762000" cy="259045"/>
    <xdr:sp macro="" textlink="">
      <xdr:nvSpPr>
        <xdr:cNvPr id="415" name="テキスト ボックス 414"/>
        <xdr:cNvSpPr txBox="1"/>
      </xdr:nvSpPr>
      <xdr:spPr>
        <a:xfrm>
          <a:off x="14909800" y="7441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51344</xdr:rowOff>
    </xdr:from>
    <xdr:to>
      <xdr:col>21</xdr:col>
      <xdr:colOff>50800</xdr:colOff>
      <xdr:row>43</xdr:row>
      <xdr:rowOff>152944</xdr:rowOff>
    </xdr:to>
    <xdr:sp macro="" textlink="">
      <xdr:nvSpPr>
        <xdr:cNvPr id="416" name="円/楕円 415"/>
        <xdr:cNvSpPr/>
      </xdr:nvSpPr>
      <xdr:spPr>
        <a:xfrm>
          <a:off x="14351000" y="742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137721</xdr:rowOff>
    </xdr:from>
    <xdr:ext cx="762000" cy="259045"/>
    <xdr:sp macro="" textlink="">
      <xdr:nvSpPr>
        <xdr:cNvPr id="417" name="テキスト ボックス 416"/>
        <xdr:cNvSpPr txBox="1"/>
      </xdr:nvSpPr>
      <xdr:spPr>
        <a:xfrm>
          <a:off x="14020800" y="75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113393</xdr:rowOff>
    </xdr:from>
    <xdr:to>
      <xdr:col>19</xdr:col>
      <xdr:colOff>533400</xdr:colOff>
      <xdr:row>44</xdr:row>
      <xdr:rowOff>43543</xdr:rowOff>
    </xdr:to>
    <xdr:sp macro="" textlink="">
      <xdr:nvSpPr>
        <xdr:cNvPr id="418" name="円/楕円 417"/>
        <xdr:cNvSpPr/>
      </xdr:nvSpPr>
      <xdr:spPr>
        <a:xfrm>
          <a:off x="13462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28320</xdr:rowOff>
    </xdr:from>
    <xdr:ext cx="762000" cy="259045"/>
    <xdr:sp macro="" textlink="">
      <xdr:nvSpPr>
        <xdr:cNvPr id="419" name="テキスト ボックス 418"/>
        <xdr:cNvSpPr txBox="1"/>
      </xdr:nvSpPr>
      <xdr:spPr>
        <a:xfrm>
          <a:off x="13131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十日町地域広域事務組合の新消防庁舎建設にともない組合債残高が増加し、組合等負担等見込額が増加したものの、基準財政需要額算入見込額の増加により比率は減少した。</a:t>
          </a:r>
        </a:p>
        <a:p>
          <a:r>
            <a:rPr kumimoji="1" lang="ja-JP" altLang="en-US" sz="1300">
              <a:latin typeface="ＭＳ Ｐゴシック"/>
            </a:rPr>
            <a:t>　今後も交付税上の優良債である過疎債等の活用及び既発債の計画的な繰上償還等の実施等を進めることで将来負担の圧縮に努める。</a:t>
          </a:r>
        </a:p>
      </xdr:txBody>
    </xdr:sp>
    <xdr:clientData/>
  </xdr:twoCellAnchor>
  <xdr:oneCellAnchor>
    <xdr:from>
      <xdr:col>18</xdr:col>
      <xdr:colOff>444500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8" name="直線コネクタ 447"/>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9"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50" name="直線コネクタ 449"/>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166243</xdr:rowOff>
    </xdr:from>
    <xdr:to>
      <xdr:col>24</xdr:col>
      <xdr:colOff>558800</xdr:colOff>
      <xdr:row>18</xdr:row>
      <xdr:rowOff>25358</xdr:rowOff>
    </xdr:to>
    <xdr:cxnSp macro="">
      <xdr:nvCxnSpPr>
        <xdr:cNvPr id="453" name="直線コネクタ 452"/>
        <xdr:cNvCxnSpPr/>
      </xdr:nvCxnSpPr>
      <xdr:spPr>
        <a:xfrm flipV="1">
          <a:off x="16179800" y="3080893"/>
          <a:ext cx="8382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78334</xdr:rowOff>
    </xdr:from>
    <xdr:ext cx="762000" cy="259045"/>
    <xdr:sp macro="" textlink="">
      <xdr:nvSpPr>
        <xdr:cNvPr id="454" name="将来負担の状況平均値テキスト"/>
        <xdr:cNvSpPr txBox="1"/>
      </xdr:nvSpPr>
      <xdr:spPr>
        <a:xfrm>
          <a:off x="17106900" y="24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5" name="フローチャート : 判断 454"/>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10880</xdr:rowOff>
    </xdr:from>
    <xdr:to>
      <xdr:col>23</xdr:col>
      <xdr:colOff>406400</xdr:colOff>
      <xdr:row>18</xdr:row>
      <xdr:rowOff>25358</xdr:rowOff>
    </xdr:to>
    <xdr:cxnSp macro="">
      <xdr:nvCxnSpPr>
        <xdr:cNvPr id="456" name="直線コネクタ 455"/>
        <xdr:cNvCxnSpPr/>
      </xdr:nvCxnSpPr>
      <xdr:spPr>
        <a:xfrm>
          <a:off x="15290800" y="309698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7" name="フローチャート : 判断 456"/>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58" name="テキスト ボックス 457"/>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10880</xdr:rowOff>
    </xdr:from>
    <xdr:to>
      <xdr:col>22</xdr:col>
      <xdr:colOff>203200</xdr:colOff>
      <xdr:row>18</xdr:row>
      <xdr:rowOff>36618</xdr:rowOff>
    </xdr:to>
    <xdr:cxnSp macro="">
      <xdr:nvCxnSpPr>
        <xdr:cNvPr id="459" name="直線コネクタ 458"/>
        <xdr:cNvCxnSpPr/>
      </xdr:nvCxnSpPr>
      <xdr:spPr>
        <a:xfrm flipV="1">
          <a:off x="14401800" y="3096980"/>
          <a:ext cx="8890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60" name="フローチャート : 判断 459"/>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61" name="テキスト ボックス 460"/>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30988</xdr:rowOff>
    </xdr:from>
    <xdr:to>
      <xdr:col>21</xdr:col>
      <xdr:colOff>0</xdr:colOff>
      <xdr:row>18</xdr:row>
      <xdr:rowOff>36618</xdr:rowOff>
    </xdr:to>
    <xdr:cxnSp macro="">
      <xdr:nvCxnSpPr>
        <xdr:cNvPr id="462" name="直線コネクタ 461"/>
        <xdr:cNvCxnSpPr/>
      </xdr:nvCxnSpPr>
      <xdr:spPr>
        <a:xfrm>
          <a:off x="13512800" y="3117088"/>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63" name="フローチャート : 判断 462"/>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64" name="テキスト ボックス 463"/>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5" name="フローチャート : 判断 464"/>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66" name="テキスト ボックス 465"/>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115443</xdr:rowOff>
    </xdr:from>
    <xdr:to>
      <xdr:col>24</xdr:col>
      <xdr:colOff>609600</xdr:colOff>
      <xdr:row>18</xdr:row>
      <xdr:rowOff>45593</xdr:rowOff>
    </xdr:to>
    <xdr:sp macro="" textlink="">
      <xdr:nvSpPr>
        <xdr:cNvPr id="472" name="円/楕円 471"/>
        <xdr:cNvSpPr/>
      </xdr:nvSpPr>
      <xdr:spPr>
        <a:xfrm>
          <a:off x="16967200" y="303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87520</xdr:rowOff>
    </xdr:from>
    <xdr:ext cx="762000" cy="259045"/>
    <xdr:sp macro="" textlink="">
      <xdr:nvSpPr>
        <xdr:cNvPr id="473" name="将来負担の状況該当値テキスト"/>
        <xdr:cNvSpPr txBox="1"/>
      </xdr:nvSpPr>
      <xdr:spPr>
        <a:xfrm>
          <a:off x="17106900" y="3002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146008</xdr:rowOff>
    </xdr:from>
    <xdr:to>
      <xdr:col>23</xdr:col>
      <xdr:colOff>457200</xdr:colOff>
      <xdr:row>18</xdr:row>
      <xdr:rowOff>76158</xdr:rowOff>
    </xdr:to>
    <xdr:sp macro="" textlink="">
      <xdr:nvSpPr>
        <xdr:cNvPr id="474" name="円/楕円 473"/>
        <xdr:cNvSpPr/>
      </xdr:nvSpPr>
      <xdr:spPr>
        <a:xfrm>
          <a:off x="16129000" y="306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60935</xdr:rowOff>
    </xdr:from>
    <xdr:ext cx="736600" cy="259045"/>
    <xdr:sp macro="" textlink="">
      <xdr:nvSpPr>
        <xdr:cNvPr id="475" name="テキスト ボックス 474"/>
        <xdr:cNvSpPr txBox="1"/>
      </xdr:nvSpPr>
      <xdr:spPr>
        <a:xfrm>
          <a:off x="15798800" y="314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131530</xdr:rowOff>
    </xdr:from>
    <xdr:to>
      <xdr:col>22</xdr:col>
      <xdr:colOff>254000</xdr:colOff>
      <xdr:row>18</xdr:row>
      <xdr:rowOff>61680</xdr:rowOff>
    </xdr:to>
    <xdr:sp macro="" textlink="">
      <xdr:nvSpPr>
        <xdr:cNvPr id="476" name="円/楕円 475"/>
        <xdr:cNvSpPr/>
      </xdr:nvSpPr>
      <xdr:spPr>
        <a:xfrm>
          <a:off x="15240000" y="304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46457</xdr:rowOff>
    </xdr:from>
    <xdr:ext cx="762000" cy="259045"/>
    <xdr:sp macro="" textlink="">
      <xdr:nvSpPr>
        <xdr:cNvPr id="477" name="テキスト ボックス 476"/>
        <xdr:cNvSpPr txBox="1"/>
      </xdr:nvSpPr>
      <xdr:spPr>
        <a:xfrm>
          <a:off x="14909800" y="313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157268</xdr:rowOff>
    </xdr:from>
    <xdr:to>
      <xdr:col>21</xdr:col>
      <xdr:colOff>50800</xdr:colOff>
      <xdr:row>18</xdr:row>
      <xdr:rowOff>87418</xdr:rowOff>
    </xdr:to>
    <xdr:sp macro="" textlink="">
      <xdr:nvSpPr>
        <xdr:cNvPr id="478" name="円/楕円 477"/>
        <xdr:cNvSpPr/>
      </xdr:nvSpPr>
      <xdr:spPr>
        <a:xfrm>
          <a:off x="14351000" y="307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72195</xdr:rowOff>
    </xdr:from>
    <xdr:ext cx="762000" cy="259045"/>
    <xdr:sp macro="" textlink="">
      <xdr:nvSpPr>
        <xdr:cNvPr id="479" name="テキスト ボックス 478"/>
        <xdr:cNvSpPr txBox="1"/>
      </xdr:nvSpPr>
      <xdr:spPr>
        <a:xfrm>
          <a:off x="14020800" y="315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151638</xdr:rowOff>
    </xdr:from>
    <xdr:to>
      <xdr:col>19</xdr:col>
      <xdr:colOff>533400</xdr:colOff>
      <xdr:row>18</xdr:row>
      <xdr:rowOff>81788</xdr:rowOff>
    </xdr:to>
    <xdr:sp macro="" textlink="">
      <xdr:nvSpPr>
        <xdr:cNvPr id="480" name="円/楕円 479"/>
        <xdr:cNvSpPr/>
      </xdr:nvSpPr>
      <xdr:spPr>
        <a:xfrm>
          <a:off x="13462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66565</xdr:rowOff>
    </xdr:from>
    <xdr:ext cx="762000" cy="259045"/>
    <xdr:sp macro="" textlink="">
      <xdr:nvSpPr>
        <xdr:cNvPr id="481" name="テキスト ボックス 480"/>
        <xdr:cNvSpPr txBox="1"/>
      </xdr:nvSpPr>
      <xdr:spPr>
        <a:xfrm>
          <a:off x="131318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新潟県十日町市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56,237
55,906
590.39
40,521,952
38,459,927
1,744,147
21,328,206
44,358,995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88.3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率では類似団体平均を下回っており、数年にわたる給与の特例減額の実施及び定員適正化の推進による成果と考えられるが、人口１人当たりの人件費決算額は類似団体平均を上回っているため、今後も職員の適正配置により人件費の圧縮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92710</xdr:rowOff>
    </xdr:from>
    <xdr:to>
      <xdr:col>7</xdr:col>
      <xdr:colOff>15875</xdr:colOff>
      <xdr:row>33</xdr:row>
      <xdr:rowOff>115570</xdr:rowOff>
    </xdr:to>
    <xdr:cxnSp macro="">
      <xdr:nvCxnSpPr>
        <xdr:cNvPr id="66" name="直線コネクタ 65"/>
        <xdr:cNvCxnSpPr/>
      </xdr:nvCxnSpPr>
      <xdr:spPr>
        <a:xfrm>
          <a:off x="3987800" y="57505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92710</xdr:rowOff>
    </xdr:from>
    <xdr:to>
      <xdr:col>5</xdr:col>
      <xdr:colOff>549275</xdr:colOff>
      <xdr:row>33</xdr:row>
      <xdr:rowOff>161290</xdr:rowOff>
    </xdr:to>
    <xdr:cxnSp macro="">
      <xdr:nvCxnSpPr>
        <xdr:cNvPr id="69" name="直線コネクタ 68"/>
        <xdr:cNvCxnSpPr/>
      </xdr:nvCxnSpPr>
      <xdr:spPr>
        <a:xfrm flipV="1">
          <a:off x="3098800" y="5750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161290</xdr:rowOff>
    </xdr:from>
    <xdr:to>
      <xdr:col>4</xdr:col>
      <xdr:colOff>346075</xdr:colOff>
      <xdr:row>34</xdr:row>
      <xdr:rowOff>20320</xdr:rowOff>
    </xdr:to>
    <xdr:cxnSp macro="">
      <xdr:nvCxnSpPr>
        <xdr:cNvPr id="72" name="直線コネクタ 71"/>
        <xdr:cNvCxnSpPr/>
      </xdr:nvCxnSpPr>
      <xdr:spPr>
        <a:xfrm flipV="1">
          <a:off x="2209800" y="5819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20320</xdr:rowOff>
    </xdr:from>
    <xdr:to>
      <xdr:col>3</xdr:col>
      <xdr:colOff>142875</xdr:colOff>
      <xdr:row>34</xdr:row>
      <xdr:rowOff>58420</xdr:rowOff>
    </xdr:to>
    <xdr:cxnSp macro="">
      <xdr:nvCxnSpPr>
        <xdr:cNvPr id="75" name="直線コネクタ 74"/>
        <xdr:cNvCxnSpPr/>
      </xdr:nvCxnSpPr>
      <xdr:spPr>
        <a:xfrm flipV="1">
          <a:off x="1320800" y="5849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64770</xdr:rowOff>
    </xdr:from>
    <xdr:to>
      <xdr:col>7</xdr:col>
      <xdr:colOff>66675</xdr:colOff>
      <xdr:row>33</xdr:row>
      <xdr:rowOff>166370</xdr:rowOff>
    </xdr:to>
    <xdr:sp macro="" textlink="">
      <xdr:nvSpPr>
        <xdr:cNvPr id="85" name="円/楕円 84"/>
        <xdr:cNvSpPr/>
      </xdr:nvSpPr>
      <xdr:spPr>
        <a:xfrm>
          <a:off x="47752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144797</xdr:rowOff>
    </xdr:from>
    <xdr:ext cx="762000" cy="259045"/>
    <xdr:sp macro="" textlink="">
      <xdr:nvSpPr>
        <xdr:cNvPr id="86" name="人件費該当値テキスト"/>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41910</xdr:rowOff>
    </xdr:from>
    <xdr:to>
      <xdr:col>5</xdr:col>
      <xdr:colOff>600075</xdr:colOff>
      <xdr:row>33</xdr:row>
      <xdr:rowOff>143510</xdr:rowOff>
    </xdr:to>
    <xdr:sp macro="" textlink="">
      <xdr:nvSpPr>
        <xdr:cNvPr id="87" name="円/楕円 86"/>
        <xdr:cNvSpPr/>
      </xdr:nvSpPr>
      <xdr:spPr>
        <a:xfrm>
          <a:off x="3937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153687</xdr:rowOff>
    </xdr:from>
    <xdr:ext cx="736600" cy="259045"/>
    <xdr:sp macro="" textlink="">
      <xdr:nvSpPr>
        <xdr:cNvPr id="88" name="テキスト ボックス 87"/>
        <xdr:cNvSpPr txBox="1"/>
      </xdr:nvSpPr>
      <xdr:spPr>
        <a:xfrm>
          <a:off x="3606800" y="546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110490</xdr:rowOff>
    </xdr:from>
    <xdr:to>
      <xdr:col>4</xdr:col>
      <xdr:colOff>396875</xdr:colOff>
      <xdr:row>34</xdr:row>
      <xdr:rowOff>40640</xdr:rowOff>
    </xdr:to>
    <xdr:sp macro="" textlink="">
      <xdr:nvSpPr>
        <xdr:cNvPr id="89" name="円/楕円 88"/>
        <xdr:cNvSpPr/>
      </xdr:nvSpPr>
      <xdr:spPr>
        <a:xfrm>
          <a:off x="3048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50817</xdr:rowOff>
    </xdr:from>
    <xdr:ext cx="762000" cy="259045"/>
    <xdr:sp macro="" textlink="">
      <xdr:nvSpPr>
        <xdr:cNvPr id="90" name="テキスト ボックス 89"/>
        <xdr:cNvSpPr txBox="1"/>
      </xdr:nvSpPr>
      <xdr:spPr>
        <a:xfrm>
          <a:off x="2717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140970</xdr:rowOff>
    </xdr:from>
    <xdr:to>
      <xdr:col>3</xdr:col>
      <xdr:colOff>193675</xdr:colOff>
      <xdr:row>34</xdr:row>
      <xdr:rowOff>71120</xdr:rowOff>
    </xdr:to>
    <xdr:sp macro="" textlink="">
      <xdr:nvSpPr>
        <xdr:cNvPr id="91" name="円/楕円 90"/>
        <xdr:cNvSpPr/>
      </xdr:nvSpPr>
      <xdr:spPr>
        <a:xfrm>
          <a:off x="2159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81297</xdr:rowOff>
    </xdr:from>
    <xdr:ext cx="762000" cy="259045"/>
    <xdr:sp macro="" textlink="">
      <xdr:nvSpPr>
        <xdr:cNvPr id="92" name="テキスト ボックス 91"/>
        <xdr:cNvSpPr txBox="1"/>
      </xdr:nvSpPr>
      <xdr:spPr>
        <a:xfrm>
          <a:off x="1828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7620</xdr:rowOff>
    </xdr:from>
    <xdr:to>
      <xdr:col>1</xdr:col>
      <xdr:colOff>676275</xdr:colOff>
      <xdr:row>34</xdr:row>
      <xdr:rowOff>109220</xdr:rowOff>
    </xdr:to>
    <xdr:sp macro="" textlink="">
      <xdr:nvSpPr>
        <xdr:cNvPr id="93" name="円/楕円 92"/>
        <xdr:cNvSpPr/>
      </xdr:nvSpPr>
      <xdr:spPr>
        <a:xfrm>
          <a:off x="1270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119397</xdr:rowOff>
    </xdr:from>
    <xdr:ext cx="762000" cy="259045"/>
    <xdr:sp macro="" textlink="">
      <xdr:nvSpPr>
        <xdr:cNvPr id="94" name="テキスト ボックス 93"/>
        <xdr:cNvSpPr txBox="1"/>
      </xdr:nvSpPr>
      <xdr:spPr>
        <a:xfrm>
          <a:off x="939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地方消費税交付金の増などにより経常一般財源が増えたため前年度比</a:t>
          </a:r>
          <a:r>
            <a:rPr kumimoji="1" lang="en-US" altLang="ja-JP" sz="1300">
              <a:latin typeface="ＭＳ Ｐゴシック"/>
            </a:rPr>
            <a:t>0.3</a:t>
          </a:r>
          <a:r>
            <a:rPr kumimoji="1" lang="ja-JP" altLang="en-US" sz="1300">
              <a:latin typeface="ＭＳ Ｐゴシック"/>
            </a:rPr>
            <a:t>ポイントの減少があったが、類似団体平均を若干上回った。</a:t>
          </a:r>
        </a:p>
        <a:p>
          <a:r>
            <a:rPr kumimoji="1" lang="ja-JP" altLang="en-US" sz="1300">
              <a:latin typeface="ＭＳ Ｐゴシック"/>
            </a:rPr>
            <a:t>　物件費の圧縮は難しい情勢であるが、事務事業の見直し化等により物件費コストの抑制を図る。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152400</xdr:rowOff>
    </xdr:from>
    <xdr:to>
      <xdr:col>24</xdr:col>
      <xdr:colOff>31750</xdr:colOff>
      <xdr:row>17</xdr:row>
      <xdr:rowOff>19050</xdr:rowOff>
    </xdr:to>
    <xdr:cxnSp macro="">
      <xdr:nvCxnSpPr>
        <xdr:cNvPr id="127" name="直線コネクタ 126"/>
        <xdr:cNvCxnSpPr/>
      </xdr:nvCxnSpPr>
      <xdr:spPr>
        <a:xfrm flipV="1">
          <a:off x="15671800" y="2895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16527</xdr:rowOff>
    </xdr:from>
    <xdr:ext cx="762000" cy="259045"/>
    <xdr:sp macro="" textlink="">
      <xdr:nvSpPr>
        <xdr:cNvPr id="128"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114300</xdr:rowOff>
    </xdr:from>
    <xdr:to>
      <xdr:col>22</xdr:col>
      <xdr:colOff>565150</xdr:colOff>
      <xdr:row>17</xdr:row>
      <xdr:rowOff>19050</xdr:rowOff>
    </xdr:to>
    <xdr:cxnSp macro="">
      <xdr:nvCxnSpPr>
        <xdr:cNvPr id="130" name="直線コネクタ 129"/>
        <xdr:cNvCxnSpPr/>
      </xdr:nvCxnSpPr>
      <xdr:spPr>
        <a:xfrm>
          <a:off x="14782800" y="2857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80027</xdr:rowOff>
    </xdr:from>
    <xdr:ext cx="736600" cy="259045"/>
    <xdr:sp macro="" textlink="">
      <xdr:nvSpPr>
        <xdr:cNvPr id="132" name="テキスト ボックス 131"/>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50800</xdr:rowOff>
    </xdr:from>
    <xdr:to>
      <xdr:col>21</xdr:col>
      <xdr:colOff>361950</xdr:colOff>
      <xdr:row>16</xdr:row>
      <xdr:rowOff>114300</xdr:rowOff>
    </xdr:to>
    <xdr:cxnSp macro="">
      <xdr:nvCxnSpPr>
        <xdr:cNvPr id="133" name="直線コネクタ 132"/>
        <xdr:cNvCxnSpPr/>
      </xdr:nvCxnSpPr>
      <xdr:spPr>
        <a:xfrm>
          <a:off x="13893800" y="2794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162577</xdr:rowOff>
    </xdr:from>
    <xdr:ext cx="762000" cy="259045"/>
    <xdr:sp macro="" textlink="">
      <xdr:nvSpPr>
        <xdr:cNvPr id="135" name="テキスト ボックス 134"/>
        <xdr:cNvSpPr txBox="1"/>
      </xdr:nvSpPr>
      <xdr:spPr>
        <a:xfrm>
          <a:off x="14401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25400</xdr:rowOff>
    </xdr:from>
    <xdr:to>
      <xdr:col>20</xdr:col>
      <xdr:colOff>158750</xdr:colOff>
      <xdr:row>16</xdr:row>
      <xdr:rowOff>50800</xdr:rowOff>
    </xdr:to>
    <xdr:cxnSp macro="">
      <xdr:nvCxnSpPr>
        <xdr:cNvPr id="136" name="直線コネクタ 135"/>
        <xdr:cNvCxnSpPr/>
      </xdr:nvCxnSpPr>
      <xdr:spPr>
        <a:xfrm>
          <a:off x="13004800" y="2768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38" name="テキスト ボックス 137"/>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40" name="テキスト ボックス 139"/>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46" name="円/楕円 145"/>
        <xdr:cNvSpPr/>
      </xdr:nvSpPr>
      <xdr:spPr>
        <a:xfrm>
          <a:off x="164592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73677</xdr:rowOff>
    </xdr:from>
    <xdr:ext cx="762000" cy="259045"/>
    <xdr:sp macro="" textlink="">
      <xdr:nvSpPr>
        <xdr:cNvPr id="147" name="物件費該当値テキスト"/>
        <xdr:cNvSpPr txBox="1"/>
      </xdr:nvSpPr>
      <xdr:spPr>
        <a:xfrm>
          <a:off x="165989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139700</xdr:rowOff>
    </xdr:from>
    <xdr:to>
      <xdr:col>22</xdr:col>
      <xdr:colOff>615950</xdr:colOff>
      <xdr:row>17</xdr:row>
      <xdr:rowOff>69850</xdr:rowOff>
    </xdr:to>
    <xdr:sp macro="" textlink="">
      <xdr:nvSpPr>
        <xdr:cNvPr id="148" name="円/楕円 147"/>
        <xdr:cNvSpPr/>
      </xdr:nvSpPr>
      <xdr:spPr>
        <a:xfrm>
          <a:off x="15621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54627</xdr:rowOff>
    </xdr:from>
    <xdr:ext cx="736600" cy="259045"/>
    <xdr:sp macro="" textlink="">
      <xdr:nvSpPr>
        <xdr:cNvPr id="149" name="テキスト ボックス 148"/>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63500</xdr:rowOff>
    </xdr:from>
    <xdr:to>
      <xdr:col>21</xdr:col>
      <xdr:colOff>412750</xdr:colOff>
      <xdr:row>16</xdr:row>
      <xdr:rowOff>165100</xdr:rowOff>
    </xdr:to>
    <xdr:sp macro="" textlink="">
      <xdr:nvSpPr>
        <xdr:cNvPr id="150" name="円/楕円 149"/>
        <xdr:cNvSpPr/>
      </xdr:nvSpPr>
      <xdr:spPr>
        <a:xfrm>
          <a:off x="14732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149877</xdr:rowOff>
    </xdr:from>
    <xdr:ext cx="762000" cy="259045"/>
    <xdr:sp macro="" textlink="">
      <xdr:nvSpPr>
        <xdr:cNvPr id="151" name="テキスト ボックス 150"/>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0</xdr:rowOff>
    </xdr:from>
    <xdr:to>
      <xdr:col>20</xdr:col>
      <xdr:colOff>209550</xdr:colOff>
      <xdr:row>16</xdr:row>
      <xdr:rowOff>101600</xdr:rowOff>
    </xdr:to>
    <xdr:sp macro="" textlink="">
      <xdr:nvSpPr>
        <xdr:cNvPr id="152" name="円/楕円 151"/>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53" name="テキスト ボックス 152"/>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146050</xdr:rowOff>
    </xdr:from>
    <xdr:to>
      <xdr:col>19</xdr:col>
      <xdr:colOff>6350</xdr:colOff>
      <xdr:row>16</xdr:row>
      <xdr:rowOff>76200</xdr:rowOff>
    </xdr:to>
    <xdr:sp macro="" textlink="">
      <xdr:nvSpPr>
        <xdr:cNvPr id="154" name="円/楕円 153"/>
        <xdr:cNvSpPr/>
      </xdr:nvSpPr>
      <xdr:spPr>
        <a:xfrm>
          <a:off x="12954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60977</xdr:rowOff>
    </xdr:from>
    <xdr:ext cx="762000" cy="259045"/>
    <xdr:sp macro="" textlink="">
      <xdr:nvSpPr>
        <xdr:cNvPr id="155" name="テキスト ボックス 154"/>
        <xdr:cNvSpPr txBox="1"/>
      </xdr:nvSpPr>
      <xdr:spPr>
        <a:xfrm>
          <a:off x="12623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前年度比で</a:t>
          </a:r>
          <a:r>
            <a:rPr kumimoji="1" lang="en-US" altLang="ja-JP" sz="1300">
              <a:latin typeface="ＭＳ Ｐゴシック"/>
            </a:rPr>
            <a:t>0.1</a:t>
          </a:r>
          <a:r>
            <a:rPr kumimoji="1" lang="ja-JP" altLang="en-US" sz="1300">
              <a:latin typeface="ＭＳ Ｐゴシック"/>
            </a:rPr>
            <a:t>ポイントの減少があったが、決算額では子ども医療費助成の拡充をはじめ、高齢化による老人福祉費などによる増加傾向にある。</a:t>
          </a:r>
        </a:p>
        <a:p>
          <a:r>
            <a:rPr kumimoji="1" lang="ja-JP" altLang="en-US" sz="1300">
              <a:latin typeface="ＭＳ Ｐゴシック"/>
            </a:rPr>
            <a:t>　事業内容の精査や他の経費の抑制により、今後もサービス水準の維持または向上に努める。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91622</xdr:rowOff>
    </xdr:from>
    <xdr:to>
      <xdr:col>7</xdr:col>
      <xdr:colOff>15875</xdr:colOff>
      <xdr:row>53</xdr:row>
      <xdr:rowOff>102507</xdr:rowOff>
    </xdr:to>
    <xdr:cxnSp macro="">
      <xdr:nvCxnSpPr>
        <xdr:cNvPr id="190" name="直線コネクタ 189"/>
        <xdr:cNvCxnSpPr/>
      </xdr:nvCxnSpPr>
      <xdr:spPr>
        <a:xfrm flipV="1">
          <a:off x="3987800" y="91784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91820</xdr:rowOff>
    </xdr:from>
    <xdr:ext cx="762000" cy="259045"/>
    <xdr:sp macro="" textlink="">
      <xdr:nvSpPr>
        <xdr:cNvPr id="191" name="扶助費平均値テキスト"/>
        <xdr:cNvSpPr txBox="1"/>
      </xdr:nvSpPr>
      <xdr:spPr>
        <a:xfrm>
          <a:off x="4914900" y="935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102507</xdr:rowOff>
    </xdr:from>
    <xdr:to>
      <xdr:col>5</xdr:col>
      <xdr:colOff>549275</xdr:colOff>
      <xdr:row>53</xdr:row>
      <xdr:rowOff>146050</xdr:rowOff>
    </xdr:to>
    <xdr:cxnSp macro="">
      <xdr:nvCxnSpPr>
        <xdr:cNvPr id="193" name="直線コネクタ 192"/>
        <xdr:cNvCxnSpPr/>
      </xdr:nvCxnSpPr>
      <xdr:spPr>
        <a:xfrm flipV="1">
          <a:off x="3098800" y="9189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78212</xdr:rowOff>
    </xdr:from>
    <xdr:ext cx="736600" cy="259045"/>
    <xdr:sp macro="" textlink="">
      <xdr:nvSpPr>
        <xdr:cNvPr id="195" name="テキスト ボックス 194"/>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53</xdr:row>
      <xdr:rowOff>156935</xdr:rowOff>
    </xdr:to>
    <xdr:cxnSp macro="">
      <xdr:nvCxnSpPr>
        <xdr:cNvPr id="196" name="直線コネクタ 195"/>
        <xdr:cNvCxnSpPr/>
      </xdr:nvCxnSpPr>
      <xdr:spPr>
        <a:xfrm flipV="1">
          <a:off x="2209800" y="9232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34670</xdr:rowOff>
    </xdr:from>
    <xdr:ext cx="762000" cy="259045"/>
    <xdr:sp macro="" textlink="">
      <xdr:nvSpPr>
        <xdr:cNvPr id="198" name="テキスト ボックス 197"/>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91622</xdr:rowOff>
    </xdr:from>
    <xdr:to>
      <xdr:col>3</xdr:col>
      <xdr:colOff>142875</xdr:colOff>
      <xdr:row>53</xdr:row>
      <xdr:rowOff>156935</xdr:rowOff>
    </xdr:to>
    <xdr:cxnSp macro="">
      <xdr:nvCxnSpPr>
        <xdr:cNvPr id="199" name="直線コネクタ 198"/>
        <xdr:cNvCxnSpPr/>
      </xdr:nvCxnSpPr>
      <xdr:spPr>
        <a:xfrm>
          <a:off x="1320800" y="91784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12899</xdr:rowOff>
    </xdr:from>
    <xdr:ext cx="762000" cy="259045"/>
    <xdr:sp macro="" textlink="">
      <xdr:nvSpPr>
        <xdr:cNvPr id="201" name="テキスト ボックス 200"/>
        <xdr:cNvSpPr txBox="1"/>
      </xdr:nvSpPr>
      <xdr:spPr>
        <a:xfrm>
          <a:off x="1828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129920</xdr:rowOff>
    </xdr:from>
    <xdr:ext cx="762000" cy="259045"/>
    <xdr:sp macro="" textlink="">
      <xdr:nvSpPr>
        <xdr:cNvPr id="203" name="テキスト ボックス 202"/>
        <xdr:cNvSpPr txBox="1"/>
      </xdr:nvSpPr>
      <xdr:spPr>
        <a:xfrm>
          <a:off x="939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40822</xdr:rowOff>
    </xdr:from>
    <xdr:to>
      <xdr:col>7</xdr:col>
      <xdr:colOff>66675</xdr:colOff>
      <xdr:row>53</xdr:row>
      <xdr:rowOff>142422</xdr:rowOff>
    </xdr:to>
    <xdr:sp macro="" textlink="">
      <xdr:nvSpPr>
        <xdr:cNvPr id="209" name="円/楕円 208"/>
        <xdr:cNvSpPr/>
      </xdr:nvSpPr>
      <xdr:spPr>
        <a:xfrm>
          <a:off x="47752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57349</xdr:rowOff>
    </xdr:from>
    <xdr:ext cx="762000" cy="259045"/>
    <xdr:sp macro="" textlink="">
      <xdr:nvSpPr>
        <xdr:cNvPr id="210" name="扶助費該当値テキスト"/>
        <xdr:cNvSpPr txBox="1"/>
      </xdr:nvSpPr>
      <xdr:spPr>
        <a:xfrm>
          <a:off x="49149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51707</xdr:rowOff>
    </xdr:from>
    <xdr:to>
      <xdr:col>5</xdr:col>
      <xdr:colOff>600075</xdr:colOff>
      <xdr:row>53</xdr:row>
      <xdr:rowOff>153307</xdr:rowOff>
    </xdr:to>
    <xdr:sp macro="" textlink="">
      <xdr:nvSpPr>
        <xdr:cNvPr id="211" name="円/楕円 210"/>
        <xdr:cNvSpPr/>
      </xdr:nvSpPr>
      <xdr:spPr>
        <a:xfrm>
          <a:off x="3937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163484</xdr:rowOff>
    </xdr:from>
    <xdr:ext cx="736600" cy="259045"/>
    <xdr:sp macro="" textlink="">
      <xdr:nvSpPr>
        <xdr:cNvPr id="212" name="テキスト ボックス 211"/>
        <xdr:cNvSpPr txBox="1"/>
      </xdr:nvSpPr>
      <xdr:spPr>
        <a:xfrm>
          <a:off x="3606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95250</xdr:rowOff>
    </xdr:from>
    <xdr:to>
      <xdr:col>4</xdr:col>
      <xdr:colOff>396875</xdr:colOff>
      <xdr:row>54</xdr:row>
      <xdr:rowOff>25400</xdr:rowOff>
    </xdr:to>
    <xdr:sp macro="" textlink="">
      <xdr:nvSpPr>
        <xdr:cNvPr id="213" name="円/楕円 212"/>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35577</xdr:rowOff>
    </xdr:from>
    <xdr:ext cx="762000" cy="259045"/>
    <xdr:sp macro="" textlink="">
      <xdr:nvSpPr>
        <xdr:cNvPr id="214" name="テキスト ボックス 213"/>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106135</xdr:rowOff>
    </xdr:from>
    <xdr:to>
      <xdr:col>3</xdr:col>
      <xdr:colOff>193675</xdr:colOff>
      <xdr:row>54</xdr:row>
      <xdr:rowOff>36285</xdr:rowOff>
    </xdr:to>
    <xdr:sp macro="" textlink="">
      <xdr:nvSpPr>
        <xdr:cNvPr id="215" name="円/楕円 214"/>
        <xdr:cNvSpPr/>
      </xdr:nvSpPr>
      <xdr:spPr>
        <a:xfrm>
          <a:off x="2159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46462</xdr:rowOff>
    </xdr:from>
    <xdr:ext cx="762000" cy="259045"/>
    <xdr:sp macro="" textlink="">
      <xdr:nvSpPr>
        <xdr:cNvPr id="216" name="テキスト ボックス 215"/>
        <xdr:cNvSpPr txBox="1"/>
      </xdr:nvSpPr>
      <xdr:spPr>
        <a:xfrm>
          <a:off x="1828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40822</xdr:rowOff>
    </xdr:from>
    <xdr:to>
      <xdr:col>1</xdr:col>
      <xdr:colOff>676275</xdr:colOff>
      <xdr:row>53</xdr:row>
      <xdr:rowOff>142422</xdr:rowOff>
    </xdr:to>
    <xdr:sp macro="" textlink="">
      <xdr:nvSpPr>
        <xdr:cNvPr id="217" name="円/楕円 216"/>
        <xdr:cNvSpPr/>
      </xdr:nvSpPr>
      <xdr:spPr>
        <a:xfrm>
          <a:off x="1270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152599</xdr:rowOff>
    </xdr:from>
    <xdr:ext cx="762000" cy="259045"/>
    <xdr:sp macro="" textlink="">
      <xdr:nvSpPr>
        <xdr:cNvPr id="218" name="テキスト ボックス 217"/>
        <xdr:cNvSpPr txBox="1"/>
      </xdr:nvSpPr>
      <xdr:spPr>
        <a:xfrm>
          <a:off x="939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その他に係る経常収支比率が類似団体平均を大きく上回っている。要因としては、当市が豪雪地帯であることによる除排雪経費（維持補修費）、簡易水道や下水道整備などの生活基盤整備を進めてきたことによる公営企業会計への繰出金、高齢化の進行による福祉系への繰出金がそれぞれ多額になっていることが上げられる。今後は、公営企業会計の法適用企業会計への移行や財務体質の改善による経営健全化を進め繰出金の縮減を図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142240</xdr:rowOff>
    </xdr:from>
    <xdr:to>
      <xdr:col>24</xdr:col>
      <xdr:colOff>31750</xdr:colOff>
      <xdr:row>60</xdr:row>
      <xdr:rowOff>149860</xdr:rowOff>
    </xdr:to>
    <xdr:cxnSp macro="">
      <xdr:nvCxnSpPr>
        <xdr:cNvPr id="251" name="直線コネクタ 250"/>
        <xdr:cNvCxnSpPr/>
      </xdr:nvCxnSpPr>
      <xdr:spPr>
        <a:xfrm>
          <a:off x="15671800" y="104292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58420</xdr:rowOff>
    </xdr:from>
    <xdr:to>
      <xdr:col>22</xdr:col>
      <xdr:colOff>565150</xdr:colOff>
      <xdr:row>60</xdr:row>
      <xdr:rowOff>142240</xdr:rowOff>
    </xdr:to>
    <xdr:cxnSp macro="">
      <xdr:nvCxnSpPr>
        <xdr:cNvPr id="254" name="直線コネクタ 253"/>
        <xdr:cNvCxnSpPr/>
      </xdr:nvCxnSpPr>
      <xdr:spPr>
        <a:xfrm>
          <a:off x="14782800" y="103454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6" name="テキスト ボックス 255"/>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58420</xdr:rowOff>
    </xdr:from>
    <xdr:to>
      <xdr:col>21</xdr:col>
      <xdr:colOff>361950</xdr:colOff>
      <xdr:row>60</xdr:row>
      <xdr:rowOff>73660</xdr:rowOff>
    </xdr:to>
    <xdr:cxnSp macro="">
      <xdr:nvCxnSpPr>
        <xdr:cNvPr id="257" name="直線コネクタ 256"/>
        <xdr:cNvCxnSpPr/>
      </xdr:nvCxnSpPr>
      <xdr:spPr>
        <a:xfrm flipV="1">
          <a:off x="13893800" y="10345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50800</xdr:rowOff>
    </xdr:from>
    <xdr:to>
      <xdr:col>20</xdr:col>
      <xdr:colOff>158750</xdr:colOff>
      <xdr:row>60</xdr:row>
      <xdr:rowOff>73660</xdr:rowOff>
    </xdr:to>
    <xdr:cxnSp macro="">
      <xdr:nvCxnSpPr>
        <xdr:cNvPr id="260" name="直線コネクタ 259"/>
        <xdr:cNvCxnSpPr/>
      </xdr:nvCxnSpPr>
      <xdr:spPr>
        <a:xfrm>
          <a:off x="13004800" y="10337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4" name="テキスト ボックス 263"/>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99060</xdr:rowOff>
    </xdr:from>
    <xdr:to>
      <xdr:col>24</xdr:col>
      <xdr:colOff>82550</xdr:colOff>
      <xdr:row>61</xdr:row>
      <xdr:rowOff>29210</xdr:rowOff>
    </xdr:to>
    <xdr:sp macro="" textlink="">
      <xdr:nvSpPr>
        <xdr:cNvPr id="270" name="円/楕円 269"/>
        <xdr:cNvSpPr/>
      </xdr:nvSpPr>
      <xdr:spPr>
        <a:xfrm>
          <a:off x="164592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7637</xdr:rowOff>
    </xdr:from>
    <xdr:ext cx="762000" cy="259045"/>
    <xdr:sp macro="" textlink="">
      <xdr:nvSpPr>
        <xdr:cNvPr id="271" name="その他該当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91440</xdr:rowOff>
    </xdr:from>
    <xdr:to>
      <xdr:col>22</xdr:col>
      <xdr:colOff>615950</xdr:colOff>
      <xdr:row>61</xdr:row>
      <xdr:rowOff>21590</xdr:rowOff>
    </xdr:to>
    <xdr:sp macro="" textlink="">
      <xdr:nvSpPr>
        <xdr:cNvPr id="272" name="円/楕円 271"/>
        <xdr:cNvSpPr/>
      </xdr:nvSpPr>
      <xdr:spPr>
        <a:xfrm>
          <a:off x="156210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6367</xdr:rowOff>
    </xdr:from>
    <xdr:ext cx="736600" cy="259045"/>
    <xdr:sp macro="" textlink="">
      <xdr:nvSpPr>
        <xdr:cNvPr id="273" name="テキスト ボックス 272"/>
        <xdr:cNvSpPr txBox="1"/>
      </xdr:nvSpPr>
      <xdr:spPr>
        <a:xfrm>
          <a:off x="15290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7620</xdr:rowOff>
    </xdr:from>
    <xdr:to>
      <xdr:col>21</xdr:col>
      <xdr:colOff>412750</xdr:colOff>
      <xdr:row>60</xdr:row>
      <xdr:rowOff>109220</xdr:rowOff>
    </xdr:to>
    <xdr:sp macro="" textlink="">
      <xdr:nvSpPr>
        <xdr:cNvPr id="274" name="円/楕円 273"/>
        <xdr:cNvSpPr/>
      </xdr:nvSpPr>
      <xdr:spPr>
        <a:xfrm>
          <a:off x="14732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93997</xdr:rowOff>
    </xdr:from>
    <xdr:ext cx="762000" cy="259045"/>
    <xdr:sp macro="" textlink="">
      <xdr:nvSpPr>
        <xdr:cNvPr id="275" name="テキスト ボックス 274"/>
        <xdr:cNvSpPr txBox="1"/>
      </xdr:nvSpPr>
      <xdr:spPr>
        <a:xfrm>
          <a:off x="14401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22860</xdr:rowOff>
    </xdr:from>
    <xdr:to>
      <xdr:col>20</xdr:col>
      <xdr:colOff>209550</xdr:colOff>
      <xdr:row>60</xdr:row>
      <xdr:rowOff>124460</xdr:rowOff>
    </xdr:to>
    <xdr:sp macro="" textlink="">
      <xdr:nvSpPr>
        <xdr:cNvPr id="276" name="円/楕円 275"/>
        <xdr:cNvSpPr/>
      </xdr:nvSpPr>
      <xdr:spPr>
        <a:xfrm>
          <a:off x="13843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109237</xdr:rowOff>
    </xdr:from>
    <xdr:ext cx="762000" cy="259045"/>
    <xdr:sp macro="" textlink="">
      <xdr:nvSpPr>
        <xdr:cNvPr id="277" name="テキスト ボックス 276"/>
        <xdr:cNvSpPr txBox="1"/>
      </xdr:nvSpPr>
      <xdr:spPr>
        <a:xfrm>
          <a:off x="13512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0</xdr:rowOff>
    </xdr:from>
    <xdr:to>
      <xdr:col>19</xdr:col>
      <xdr:colOff>6350</xdr:colOff>
      <xdr:row>60</xdr:row>
      <xdr:rowOff>101600</xdr:rowOff>
    </xdr:to>
    <xdr:sp macro="" textlink="">
      <xdr:nvSpPr>
        <xdr:cNvPr id="278" name="円/楕円 277"/>
        <xdr:cNvSpPr/>
      </xdr:nvSpPr>
      <xdr:spPr>
        <a:xfrm>
          <a:off x="12954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86377</xdr:rowOff>
    </xdr:from>
    <xdr:ext cx="762000" cy="259045"/>
    <xdr:sp macro="" textlink="">
      <xdr:nvSpPr>
        <xdr:cNvPr id="279" name="テキスト ボックス 278"/>
        <xdr:cNvSpPr txBox="1"/>
      </xdr:nvSpPr>
      <xdr:spPr>
        <a:xfrm>
          <a:off x="12623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厳しい経済情勢を反映し商工関係経費の補助交付金が増加傾向にあり、比率では類似団体平均を若干上回っている。</a:t>
          </a:r>
        </a:p>
        <a:p>
          <a:r>
            <a:rPr kumimoji="1" lang="ja-JP" altLang="en-US" sz="1300">
              <a:latin typeface="ＭＳ Ｐゴシック"/>
            </a:rPr>
            <a:t>　合併後に補助金見直し検討委員会を組織し補助金全体の見直しを行ったが、新たな補助金等の住民ニーズへの対応も迫られる中、緊急性、必要性に応じた補助金交付により補助費全体の抑制を図る。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124714</xdr:rowOff>
    </xdr:from>
    <xdr:to>
      <xdr:col>24</xdr:col>
      <xdr:colOff>31750</xdr:colOff>
      <xdr:row>35</xdr:row>
      <xdr:rowOff>161290</xdr:rowOff>
    </xdr:to>
    <xdr:cxnSp macro="">
      <xdr:nvCxnSpPr>
        <xdr:cNvPr id="309" name="直線コネクタ 308"/>
        <xdr:cNvCxnSpPr/>
      </xdr:nvCxnSpPr>
      <xdr:spPr>
        <a:xfrm>
          <a:off x="15671800" y="61254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117873</xdr:rowOff>
    </xdr:from>
    <xdr:ext cx="762000" cy="259045"/>
    <xdr:sp macro="" textlink="">
      <xdr:nvSpPr>
        <xdr:cNvPr id="310" name="補助費等平均値テキスト"/>
        <xdr:cNvSpPr txBox="1"/>
      </xdr:nvSpPr>
      <xdr:spPr>
        <a:xfrm>
          <a:off x="16598900" y="5947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124714</xdr:rowOff>
    </xdr:from>
    <xdr:to>
      <xdr:col>22</xdr:col>
      <xdr:colOff>565150</xdr:colOff>
      <xdr:row>35</xdr:row>
      <xdr:rowOff>133858</xdr:rowOff>
    </xdr:to>
    <xdr:cxnSp macro="">
      <xdr:nvCxnSpPr>
        <xdr:cNvPr id="312" name="直線コネクタ 311"/>
        <xdr:cNvCxnSpPr/>
      </xdr:nvCxnSpPr>
      <xdr:spPr>
        <a:xfrm flipV="1">
          <a:off x="14782800" y="6125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4" name="テキスト ボックス 313"/>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133858</xdr:rowOff>
    </xdr:from>
    <xdr:to>
      <xdr:col>21</xdr:col>
      <xdr:colOff>361950</xdr:colOff>
      <xdr:row>36</xdr:row>
      <xdr:rowOff>17272</xdr:rowOff>
    </xdr:to>
    <xdr:cxnSp macro="">
      <xdr:nvCxnSpPr>
        <xdr:cNvPr id="315" name="直線コネクタ 314"/>
        <xdr:cNvCxnSpPr/>
      </xdr:nvCxnSpPr>
      <xdr:spPr>
        <a:xfrm flipV="1">
          <a:off x="13893800" y="61346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165862</xdr:rowOff>
    </xdr:from>
    <xdr:to>
      <xdr:col>20</xdr:col>
      <xdr:colOff>158750</xdr:colOff>
      <xdr:row>36</xdr:row>
      <xdr:rowOff>17272</xdr:rowOff>
    </xdr:to>
    <xdr:cxnSp macro="">
      <xdr:nvCxnSpPr>
        <xdr:cNvPr id="318" name="直線コネクタ 317"/>
        <xdr:cNvCxnSpPr/>
      </xdr:nvCxnSpPr>
      <xdr:spPr>
        <a:xfrm>
          <a:off x="13004800" y="61666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0" name="テキスト ボックス 319"/>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110490</xdr:rowOff>
    </xdr:from>
    <xdr:to>
      <xdr:col>24</xdr:col>
      <xdr:colOff>82550</xdr:colOff>
      <xdr:row>36</xdr:row>
      <xdr:rowOff>40640</xdr:rowOff>
    </xdr:to>
    <xdr:sp macro="" textlink="">
      <xdr:nvSpPr>
        <xdr:cNvPr id="328" name="円/楕円 327"/>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82567</xdr:rowOff>
    </xdr:from>
    <xdr:ext cx="762000" cy="259045"/>
    <xdr:sp macro="" textlink="">
      <xdr:nvSpPr>
        <xdr:cNvPr id="329" name="補助費等該当値テキスト"/>
        <xdr:cNvSpPr txBox="1"/>
      </xdr:nvSpPr>
      <xdr:spPr>
        <a:xfrm>
          <a:off x="165989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73914</xdr:rowOff>
    </xdr:from>
    <xdr:to>
      <xdr:col>22</xdr:col>
      <xdr:colOff>615950</xdr:colOff>
      <xdr:row>36</xdr:row>
      <xdr:rowOff>4064</xdr:rowOff>
    </xdr:to>
    <xdr:sp macro="" textlink="">
      <xdr:nvSpPr>
        <xdr:cNvPr id="330" name="円/楕円 329"/>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14241</xdr:rowOff>
    </xdr:from>
    <xdr:ext cx="736600" cy="259045"/>
    <xdr:sp macro="" textlink="">
      <xdr:nvSpPr>
        <xdr:cNvPr id="331" name="テキスト ボックス 330"/>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83058</xdr:rowOff>
    </xdr:from>
    <xdr:to>
      <xdr:col>21</xdr:col>
      <xdr:colOff>412750</xdr:colOff>
      <xdr:row>36</xdr:row>
      <xdr:rowOff>13208</xdr:rowOff>
    </xdr:to>
    <xdr:sp macro="" textlink="">
      <xdr:nvSpPr>
        <xdr:cNvPr id="332" name="円/楕円 331"/>
        <xdr:cNvSpPr/>
      </xdr:nvSpPr>
      <xdr:spPr>
        <a:xfrm>
          <a:off x="14732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23385</xdr:rowOff>
    </xdr:from>
    <xdr:ext cx="762000" cy="259045"/>
    <xdr:sp macro="" textlink="">
      <xdr:nvSpPr>
        <xdr:cNvPr id="333" name="テキスト ボックス 332"/>
        <xdr:cNvSpPr txBox="1"/>
      </xdr:nvSpPr>
      <xdr:spPr>
        <a:xfrm>
          <a:off x="14401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137922</xdr:rowOff>
    </xdr:from>
    <xdr:to>
      <xdr:col>20</xdr:col>
      <xdr:colOff>209550</xdr:colOff>
      <xdr:row>36</xdr:row>
      <xdr:rowOff>68072</xdr:rowOff>
    </xdr:to>
    <xdr:sp macro="" textlink="">
      <xdr:nvSpPr>
        <xdr:cNvPr id="334" name="円/楕円 333"/>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78249</xdr:rowOff>
    </xdr:from>
    <xdr:ext cx="762000" cy="259045"/>
    <xdr:sp macro="" textlink="">
      <xdr:nvSpPr>
        <xdr:cNvPr id="335" name="テキスト ボックス 334"/>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115062</xdr:rowOff>
    </xdr:from>
    <xdr:to>
      <xdr:col>19</xdr:col>
      <xdr:colOff>6350</xdr:colOff>
      <xdr:row>36</xdr:row>
      <xdr:rowOff>45212</xdr:rowOff>
    </xdr:to>
    <xdr:sp macro="" textlink="">
      <xdr:nvSpPr>
        <xdr:cNvPr id="336" name="円/楕円 335"/>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55389</xdr:rowOff>
    </xdr:from>
    <xdr:ext cx="762000" cy="259045"/>
    <xdr:sp macro="" textlink="">
      <xdr:nvSpPr>
        <xdr:cNvPr id="337" name="テキスト ボックス 336"/>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中越大震災以降度重なる災害への対応、市町村合併に伴う需要への対応等により元利償還金が占める比率は類似団体の平均を上回っている。</a:t>
          </a:r>
        </a:p>
        <a:p>
          <a:r>
            <a:rPr kumimoji="1" lang="ja-JP" altLang="en-US" sz="1300">
              <a:latin typeface="ＭＳ Ｐゴシック"/>
            </a:rPr>
            <a:t>　現在、中長期的な財政計画に基づいた地方債の発行管理や計画的な繰上償還を実施し、地方債残高圧縮による公債費の削減を進めている。また、投資的事業の実施にあたっては、過疎債などの交付税上の優良起債活用による事業推進を図ってい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156718</xdr:rowOff>
    </xdr:from>
    <xdr:to>
      <xdr:col>7</xdr:col>
      <xdr:colOff>15875</xdr:colOff>
      <xdr:row>80</xdr:row>
      <xdr:rowOff>49276</xdr:rowOff>
    </xdr:to>
    <xdr:cxnSp macro="">
      <xdr:nvCxnSpPr>
        <xdr:cNvPr id="368" name="直線コネクタ 367"/>
        <xdr:cNvCxnSpPr/>
      </xdr:nvCxnSpPr>
      <xdr:spPr>
        <a:xfrm flipV="1">
          <a:off x="3987800" y="1370126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69"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74422</xdr:rowOff>
    </xdr:from>
    <xdr:to>
      <xdr:col>5</xdr:col>
      <xdr:colOff>549275</xdr:colOff>
      <xdr:row>80</xdr:row>
      <xdr:rowOff>49276</xdr:rowOff>
    </xdr:to>
    <xdr:cxnSp macro="">
      <xdr:nvCxnSpPr>
        <xdr:cNvPr id="371" name="直線コネクタ 370"/>
        <xdr:cNvCxnSpPr/>
      </xdr:nvCxnSpPr>
      <xdr:spPr>
        <a:xfrm>
          <a:off x="3098800" y="1361897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73" name="テキスト ボックス 372"/>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56135</xdr:rowOff>
    </xdr:from>
    <xdr:to>
      <xdr:col>4</xdr:col>
      <xdr:colOff>346075</xdr:colOff>
      <xdr:row>79</xdr:row>
      <xdr:rowOff>74422</xdr:rowOff>
    </xdr:to>
    <xdr:cxnSp macro="">
      <xdr:nvCxnSpPr>
        <xdr:cNvPr id="374" name="直線コネクタ 373"/>
        <xdr:cNvCxnSpPr/>
      </xdr:nvCxnSpPr>
      <xdr:spPr>
        <a:xfrm>
          <a:off x="2209800" y="136006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76" name="テキスト ボックス 375"/>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56135</xdr:rowOff>
    </xdr:from>
    <xdr:to>
      <xdr:col>3</xdr:col>
      <xdr:colOff>142875</xdr:colOff>
      <xdr:row>79</xdr:row>
      <xdr:rowOff>83565</xdr:rowOff>
    </xdr:to>
    <xdr:cxnSp macro="">
      <xdr:nvCxnSpPr>
        <xdr:cNvPr id="377" name="直線コネクタ 376"/>
        <xdr:cNvCxnSpPr/>
      </xdr:nvCxnSpPr>
      <xdr:spPr>
        <a:xfrm flipV="1">
          <a:off x="1320800" y="136006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158259</xdr:rowOff>
    </xdr:from>
    <xdr:ext cx="762000" cy="259045"/>
    <xdr:sp macro="" textlink="">
      <xdr:nvSpPr>
        <xdr:cNvPr id="379" name="テキスト ボックス 378"/>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81" name="テキスト ボックス 380"/>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105918</xdr:rowOff>
    </xdr:from>
    <xdr:to>
      <xdr:col>7</xdr:col>
      <xdr:colOff>66675</xdr:colOff>
      <xdr:row>80</xdr:row>
      <xdr:rowOff>36068</xdr:rowOff>
    </xdr:to>
    <xdr:sp macro="" textlink="">
      <xdr:nvSpPr>
        <xdr:cNvPr id="387" name="円/楕円 386"/>
        <xdr:cNvSpPr/>
      </xdr:nvSpPr>
      <xdr:spPr>
        <a:xfrm>
          <a:off x="47752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77995</xdr:rowOff>
    </xdr:from>
    <xdr:ext cx="762000" cy="259045"/>
    <xdr:sp macro="" textlink="">
      <xdr:nvSpPr>
        <xdr:cNvPr id="388" name="公債費該当値テキスト"/>
        <xdr:cNvSpPr txBox="1"/>
      </xdr:nvSpPr>
      <xdr:spPr>
        <a:xfrm>
          <a:off x="49149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169926</xdr:rowOff>
    </xdr:from>
    <xdr:to>
      <xdr:col>5</xdr:col>
      <xdr:colOff>600075</xdr:colOff>
      <xdr:row>80</xdr:row>
      <xdr:rowOff>100076</xdr:rowOff>
    </xdr:to>
    <xdr:sp macro="" textlink="">
      <xdr:nvSpPr>
        <xdr:cNvPr id="389" name="円/楕円 388"/>
        <xdr:cNvSpPr/>
      </xdr:nvSpPr>
      <xdr:spPr>
        <a:xfrm>
          <a:off x="3937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84853</xdr:rowOff>
    </xdr:from>
    <xdr:ext cx="736600" cy="259045"/>
    <xdr:sp macro="" textlink="">
      <xdr:nvSpPr>
        <xdr:cNvPr id="390" name="テキスト ボックス 389"/>
        <xdr:cNvSpPr txBox="1"/>
      </xdr:nvSpPr>
      <xdr:spPr>
        <a:xfrm>
          <a:off x="3606800" y="1380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23622</xdr:rowOff>
    </xdr:from>
    <xdr:to>
      <xdr:col>4</xdr:col>
      <xdr:colOff>396875</xdr:colOff>
      <xdr:row>79</xdr:row>
      <xdr:rowOff>125222</xdr:rowOff>
    </xdr:to>
    <xdr:sp macro="" textlink="">
      <xdr:nvSpPr>
        <xdr:cNvPr id="391" name="円/楕円 390"/>
        <xdr:cNvSpPr/>
      </xdr:nvSpPr>
      <xdr:spPr>
        <a:xfrm>
          <a:off x="3048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109999</xdr:rowOff>
    </xdr:from>
    <xdr:ext cx="762000" cy="259045"/>
    <xdr:sp macro="" textlink="">
      <xdr:nvSpPr>
        <xdr:cNvPr id="392" name="テキスト ボックス 391"/>
        <xdr:cNvSpPr txBox="1"/>
      </xdr:nvSpPr>
      <xdr:spPr>
        <a:xfrm>
          <a:off x="2717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5335</xdr:rowOff>
    </xdr:from>
    <xdr:to>
      <xdr:col>3</xdr:col>
      <xdr:colOff>193675</xdr:colOff>
      <xdr:row>79</xdr:row>
      <xdr:rowOff>106935</xdr:rowOff>
    </xdr:to>
    <xdr:sp macro="" textlink="">
      <xdr:nvSpPr>
        <xdr:cNvPr id="393" name="円/楕円 392"/>
        <xdr:cNvSpPr/>
      </xdr:nvSpPr>
      <xdr:spPr>
        <a:xfrm>
          <a:off x="2159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91712</xdr:rowOff>
    </xdr:from>
    <xdr:ext cx="762000" cy="259045"/>
    <xdr:sp macro="" textlink="">
      <xdr:nvSpPr>
        <xdr:cNvPr id="394" name="テキスト ボックス 393"/>
        <xdr:cNvSpPr txBox="1"/>
      </xdr:nvSpPr>
      <xdr:spPr>
        <a:xfrm>
          <a:off x="1828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32765</xdr:rowOff>
    </xdr:from>
    <xdr:to>
      <xdr:col>1</xdr:col>
      <xdr:colOff>676275</xdr:colOff>
      <xdr:row>79</xdr:row>
      <xdr:rowOff>134365</xdr:rowOff>
    </xdr:to>
    <xdr:sp macro="" textlink="">
      <xdr:nvSpPr>
        <xdr:cNvPr id="395" name="円/楕円 394"/>
        <xdr:cNvSpPr/>
      </xdr:nvSpPr>
      <xdr:spPr>
        <a:xfrm>
          <a:off x="1270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119142</xdr:rowOff>
    </xdr:from>
    <xdr:ext cx="762000" cy="259045"/>
    <xdr:sp macro="" textlink="">
      <xdr:nvSpPr>
        <xdr:cNvPr id="396" name="テキスト ボックス 395"/>
        <xdr:cNvSpPr txBox="1"/>
      </xdr:nvSpPr>
      <xdr:spPr>
        <a:xfrm>
          <a:off x="939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比率では類似団体平均を下回っているが、公債費の占める割合が高いためと考えられる。</a:t>
          </a:r>
        </a:p>
        <a:p>
          <a:r>
            <a:rPr kumimoji="1" lang="ja-JP" altLang="en-US" sz="1300">
              <a:latin typeface="ＭＳ Ｐゴシック"/>
            </a:rPr>
            <a:t>　今後も事務事業の見直し等による行政経費の圧縮に努める必要がある。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58420</xdr:rowOff>
    </xdr:from>
    <xdr:to>
      <xdr:col>24</xdr:col>
      <xdr:colOff>31750</xdr:colOff>
      <xdr:row>77</xdr:row>
      <xdr:rowOff>104139</xdr:rowOff>
    </xdr:to>
    <xdr:cxnSp macro="">
      <xdr:nvCxnSpPr>
        <xdr:cNvPr id="425" name="直線コネクタ 424"/>
        <xdr:cNvCxnSpPr/>
      </xdr:nvCxnSpPr>
      <xdr:spPr>
        <a:xfrm>
          <a:off x="15671800" y="132600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26"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46989</xdr:rowOff>
    </xdr:from>
    <xdr:to>
      <xdr:col>22</xdr:col>
      <xdr:colOff>565150</xdr:colOff>
      <xdr:row>77</xdr:row>
      <xdr:rowOff>58420</xdr:rowOff>
    </xdr:to>
    <xdr:cxnSp macro="">
      <xdr:nvCxnSpPr>
        <xdr:cNvPr id="428" name="直線コネクタ 427"/>
        <xdr:cNvCxnSpPr/>
      </xdr:nvCxnSpPr>
      <xdr:spPr>
        <a:xfrm>
          <a:off x="14782800" y="132486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128288</xdr:rowOff>
    </xdr:from>
    <xdr:ext cx="736600" cy="259045"/>
    <xdr:sp macro="" textlink="">
      <xdr:nvSpPr>
        <xdr:cNvPr id="430" name="テキスト ボックス 429"/>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46989</xdr:rowOff>
    </xdr:from>
    <xdr:to>
      <xdr:col>21</xdr:col>
      <xdr:colOff>361950</xdr:colOff>
      <xdr:row>77</xdr:row>
      <xdr:rowOff>127000</xdr:rowOff>
    </xdr:to>
    <xdr:cxnSp macro="">
      <xdr:nvCxnSpPr>
        <xdr:cNvPr id="431" name="直線コネクタ 430"/>
        <xdr:cNvCxnSpPr/>
      </xdr:nvCxnSpPr>
      <xdr:spPr>
        <a:xfrm flipV="1">
          <a:off x="13893800" y="1324863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33" name="テキスト ボックス 432"/>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64136</xdr:rowOff>
    </xdr:from>
    <xdr:to>
      <xdr:col>20</xdr:col>
      <xdr:colOff>158750</xdr:colOff>
      <xdr:row>77</xdr:row>
      <xdr:rowOff>127000</xdr:rowOff>
    </xdr:to>
    <xdr:cxnSp macro="">
      <xdr:nvCxnSpPr>
        <xdr:cNvPr id="434" name="直線コネクタ 433"/>
        <xdr:cNvCxnSpPr/>
      </xdr:nvCxnSpPr>
      <xdr:spPr>
        <a:xfrm>
          <a:off x="13004800" y="13265786"/>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36" name="テキスト ボックス 435"/>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19702</xdr:rowOff>
    </xdr:from>
    <xdr:ext cx="762000" cy="259045"/>
    <xdr:sp macro="" textlink="">
      <xdr:nvSpPr>
        <xdr:cNvPr id="438" name="テキスト ボックス 437"/>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53339</xdr:rowOff>
    </xdr:from>
    <xdr:to>
      <xdr:col>24</xdr:col>
      <xdr:colOff>82550</xdr:colOff>
      <xdr:row>77</xdr:row>
      <xdr:rowOff>154939</xdr:rowOff>
    </xdr:to>
    <xdr:sp macro="" textlink="">
      <xdr:nvSpPr>
        <xdr:cNvPr id="444" name="円/楕円 443"/>
        <xdr:cNvSpPr/>
      </xdr:nvSpPr>
      <xdr:spPr>
        <a:xfrm>
          <a:off x="16459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69866</xdr:rowOff>
    </xdr:from>
    <xdr:ext cx="762000" cy="259045"/>
    <xdr:sp macro="" textlink="">
      <xdr:nvSpPr>
        <xdr:cNvPr id="445" name="公債費以外該当値テキスト"/>
        <xdr:cNvSpPr txBox="1"/>
      </xdr:nvSpPr>
      <xdr:spPr>
        <a:xfrm>
          <a:off x="165989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7620</xdr:rowOff>
    </xdr:from>
    <xdr:to>
      <xdr:col>22</xdr:col>
      <xdr:colOff>615950</xdr:colOff>
      <xdr:row>77</xdr:row>
      <xdr:rowOff>109220</xdr:rowOff>
    </xdr:to>
    <xdr:sp macro="" textlink="">
      <xdr:nvSpPr>
        <xdr:cNvPr id="446" name="円/楕円 445"/>
        <xdr:cNvSpPr/>
      </xdr:nvSpPr>
      <xdr:spPr>
        <a:xfrm>
          <a:off x="15621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119397</xdr:rowOff>
    </xdr:from>
    <xdr:ext cx="736600" cy="259045"/>
    <xdr:sp macro="" textlink="">
      <xdr:nvSpPr>
        <xdr:cNvPr id="447" name="テキスト ボックス 446"/>
        <xdr:cNvSpPr txBox="1"/>
      </xdr:nvSpPr>
      <xdr:spPr>
        <a:xfrm>
          <a:off x="15290800" y="12978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167639</xdr:rowOff>
    </xdr:from>
    <xdr:to>
      <xdr:col>21</xdr:col>
      <xdr:colOff>412750</xdr:colOff>
      <xdr:row>77</xdr:row>
      <xdr:rowOff>97789</xdr:rowOff>
    </xdr:to>
    <xdr:sp macro="" textlink="">
      <xdr:nvSpPr>
        <xdr:cNvPr id="448" name="円/楕円 447"/>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9" name="テキスト ボックス 44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76200</xdr:rowOff>
    </xdr:from>
    <xdr:to>
      <xdr:col>20</xdr:col>
      <xdr:colOff>209550</xdr:colOff>
      <xdr:row>78</xdr:row>
      <xdr:rowOff>6350</xdr:rowOff>
    </xdr:to>
    <xdr:sp macro="" textlink="">
      <xdr:nvSpPr>
        <xdr:cNvPr id="450" name="円/楕円 449"/>
        <xdr:cNvSpPr/>
      </xdr:nvSpPr>
      <xdr:spPr>
        <a:xfrm>
          <a:off x="13843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16527</xdr:rowOff>
    </xdr:from>
    <xdr:ext cx="762000" cy="259045"/>
    <xdr:sp macro="" textlink="">
      <xdr:nvSpPr>
        <xdr:cNvPr id="451" name="テキスト ボックス 450"/>
        <xdr:cNvSpPr txBox="1"/>
      </xdr:nvSpPr>
      <xdr:spPr>
        <a:xfrm>
          <a:off x="13512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13336</xdr:rowOff>
    </xdr:from>
    <xdr:to>
      <xdr:col>19</xdr:col>
      <xdr:colOff>6350</xdr:colOff>
      <xdr:row>77</xdr:row>
      <xdr:rowOff>114936</xdr:rowOff>
    </xdr:to>
    <xdr:sp macro="" textlink="">
      <xdr:nvSpPr>
        <xdr:cNvPr id="452" name="円/楕円 451"/>
        <xdr:cNvSpPr/>
      </xdr:nvSpPr>
      <xdr:spPr>
        <a:xfrm>
          <a:off x="12954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125113</xdr:rowOff>
    </xdr:from>
    <xdr:ext cx="762000" cy="259045"/>
    <xdr:sp macro="" textlink="">
      <xdr:nvSpPr>
        <xdr:cNvPr id="453" name="テキスト ボックス 452"/>
        <xdr:cNvSpPr txBox="1"/>
      </xdr:nvSpPr>
      <xdr:spPr>
        <a:xfrm>
          <a:off x="12623800" y="1298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新潟県十日町市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142947</xdr:rowOff>
    </xdr:from>
    <xdr:to>
      <xdr:col>4</xdr:col>
      <xdr:colOff>1117600</xdr:colOff>
      <xdr:row>16</xdr:row>
      <xdr:rowOff>26084</xdr:rowOff>
    </xdr:to>
    <xdr:cxnSp macro="">
      <xdr:nvCxnSpPr>
        <xdr:cNvPr id="52" name="直線コネクタ 51"/>
        <xdr:cNvCxnSpPr/>
      </xdr:nvCxnSpPr>
      <xdr:spPr bwMode="auto">
        <a:xfrm flipV="1">
          <a:off x="5003800" y="2762322"/>
          <a:ext cx="647700" cy="54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61563</xdr:rowOff>
    </xdr:from>
    <xdr:ext cx="762000" cy="259045"/>
    <xdr:sp macro="" textlink="">
      <xdr:nvSpPr>
        <xdr:cNvPr id="53" name="人口1人当たり決算額の推移平均値テキスト130"/>
        <xdr:cNvSpPr txBox="1"/>
      </xdr:nvSpPr>
      <xdr:spPr>
        <a:xfrm>
          <a:off x="5740400" y="2852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15111</xdr:rowOff>
    </xdr:from>
    <xdr:to>
      <xdr:col>4</xdr:col>
      <xdr:colOff>469900</xdr:colOff>
      <xdr:row>16</xdr:row>
      <xdr:rowOff>26084</xdr:rowOff>
    </xdr:to>
    <xdr:cxnSp macro="">
      <xdr:nvCxnSpPr>
        <xdr:cNvPr id="55" name="直線コネクタ 54"/>
        <xdr:cNvCxnSpPr/>
      </xdr:nvCxnSpPr>
      <xdr:spPr bwMode="auto">
        <a:xfrm>
          <a:off x="4305300" y="2805936"/>
          <a:ext cx="698500" cy="10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133703</xdr:rowOff>
    </xdr:from>
    <xdr:ext cx="736600" cy="259045"/>
    <xdr:sp macro="" textlink="">
      <xdr:nvSpPr>
        <xdr:cNvPr id="57" name="テキスト ボックス 56"/>
        <xdr:cNvSpPr txBox="1"/>
      </xdr:nvSpPr>
      <xdr:spPr>
        <a:xfrm>
          <a:off x="4622800" y="3095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135338</xdr:rowOff>
    </xdr:from>
    <xdr:to>
      <xdr:col>3</xdr:col>
      <xdr:colOff>904875</xdr:colOff>
      <xdr:row>16</xdr:row>
      <xdr:rowOff>15111</xdr:rowOff>
    </xdr:to>
    <xdr:cxnSp macro="">
      <xdr:nvCxnSpPr>
        <xdr:cNvPr id="58" name="直線コネクタ 57"/>
        <xdr:cNvCxnSpPr/>
      </xdr:nvCxnSpPr>
      <xdr:spPr bwMode="auto">
        <a:xfrm>
          <a:off x="3606800" y="2754713"/>
          <a:ext cx="698500" cy="51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156105</xdr:rowOff>
    </xdr:from>
    <xdr:ext cx="762000" cy="259045"/>
    <xdr:sp macro="" textlink="">
      <xdr:nvSpPr>
        <xdr:cNvPr id="60" name="テキスト ボックス 59"/>
        <xdr:cNvSpPr txBox="1"/>
      </xdr:nvSpPr>
      <xdr:spPr>
        <a:xfrm>
          <a:off x="3924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87855</xdr:rowOff>
    </xdr:from>
    <xdr:to>
      <xdr:col>3</xdr:col>
      <xdr:colOff>206375</xdr:colOff>
      <xdr:row>15</xdr:row>
      <xdr:rowOff>135338</xdr:rowOff>
    </xdr:to>
    <xdr:cxnSp macro="">
      <xdr:nvCxnSpPr>
        <xdr:cNvPr id="61" name="直線コネクタ 60"/>
        <xdr:cNvCxnSpPr/>
      </xdr:nvCxnSpPr>
      <xdr:spPr bwMode="auto">
        <a:xfrm>
          <a:off x="2908300" y="2707230"/>
          <a:ext cx="698500" cy="47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124363</xdr:rowOff>
    </xdr:from>
    <xdr:ext cx="762000" cy="259045"/>
    <xdr:sp macro="" textlink="">
      <xdr:nvSpPr>
        <xdr:cNvPr id="63" name="テキスト ボックス 62"/>
        <xdr:cNvSpPr txBox="1"/>
      </xdr:nvSpPr>
      <xdr:spPr>
        <a:xfrm>
          <a:off x="32258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86611</xdr:rowOff>
    </xdr:from>
    <xdr:ext cx="762000" cy="259045"/>
    <xdr:sp macro="" textlink="">
      <xdr:nvSpPr>
        <xdr:cNvPr id="65" name="テキスト ボックス 64"/>
        <xdr:cNvSpPr txBox="1"/>
      </xdr:nvSpPr>
      <xdr:spPr>
        <a:xfrm>
          <a:off x="25273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92147</xdr:rowOff>
    </xdr:from>
    <xdr:to>
      <xdr:col>5</xdr:col>
      <xdr:colOff>34925</xdr:colOff>
      <xdr:row>16</xdr:row>
      <xdr:rowOff>22297</xdr:rowOff>
    </xdr:to>
    <xdr:sp macro="" textlink="">
      <xdr:nvSpPr>
        <xdr:cNvPr id="71" name="円/楕円 70"/>
        <xdr:cNvSpPr/>
      </xdr:nvSpPr>
      <xdr:spPr bwMode="auto">
        <a:xfrm>
          <a:off x="5600700" y="2711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108674</xdr:rowOff>
    </xdr:from>
    <xdr:ext cx="762000" cy="259045"/>
    <xdr:sp macro="" textlink="">
      <xdr:nvSpPr>
        <xdr:cNvPr id="72" name="人口1人当たり決算額の推移該当値テキスト130"/>
        <xdr:cNvSpPr txBox="1"/>
      </xdr:nvSpPr>
      <xdr:spPr>
        <a:xfrm>
          <a:off x="5740400" y="2556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91,940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146734</xdr:rowOff>
    </xdr:from>
    <xdr:to>
      <xdr:col>4</xdr:col>
      <xdr:colOff>520700</xdr:colOff>
      <xdr:row>16</xdr:row>
      <xdr:rowOff>76884</xdr:rowOff>
    </xdr:to>
    <xdr:sp macro="" textlink="">
      <xdr:nvSpPr>
        <xdr:cNvPr id="73" name="円/楕円 72"/>
        <xdr:cNvSpPr/>
      </xdr:nvSpPr>
      <xdr:spPr bwMode="auto">
        <a:xfrm>
          <a:off x="4953000" y="2766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87061</xdr:rowOff>
    </xdr:from>
    <xdr:ext cx="736600" cy="259045"/>
    <xdr:sp macro="" textlink="">
      <xdr:nvSpPr>
        <xdr:cNvPr id="74" name="テキスト ボックス 73"/>
        <xdr:cNvSpPr txBox="1"/>
      </xdr:nvSpPr>
      <xdr:spPr>
        <a:xfrm>
          <a:off x="4622800" y="2534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88,597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135761</xdr:rowOff>
    </xdr:from>
    <xdr:to>
      <xdr:col>3</xdr:col>
      <xdr:colOff>955675</xdr:colOff>
      <xdr:row>16</xdr:row>
      <xdr:rowOff>65911</xdr:rowOff>
    </xdr:to>
    <xdr:sp macro="" textlink="">
      <xdr:nvSpPr>
        <xdr:cNvPr id="75" name="円/楕円 74"/>
        <xdr:cNvSpPr/>
      </xdr:nvSpPr>
      <xdr:spPr bwMode="auto">
        <a:xfrm>
          <a:off x="4254500" y="2755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76088</xdr:rowOff>
    </xdr:from>
    <xdr:ext cx="762000" cy="259045"/>
    <xdr:sp macro="" textlink="">
      <xdr:nvSpPr>
        <xdr:cNvPr id="76" name="テキスト ボックス 75"/>
        <xdr:cNvSpPr txBox="1"/>
      </xdr:nvSpPr>
      <xdr:spPr>
        <a:xfrm>
          <a:off x="3924300" y="2524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89,269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84538</xdr:rowOff>
    </xdr:from>
    <xdr:to>
      <xdr:col>3</xdr:col>
      <xdr:colOff>257175</xdr:colOff>
      <xdr:row>16</xdr:row>
      <xdr:rowOff>14688</xdr:rowOff>
    </xdr:to>
    <xdr:sp macro="" textlink="">
      <xdr:nvSpPr>
        <xdr:cNvPr id="77" name="円/楕円 76"/>
        <xdr:cNvSpPr/>
      </xdr:nvSpPr>
      <xdr:spPr bwMode="auto">
        <a:xfrm>
          <a:off x="3556000" y="2703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24865</xdr:rowOff>
    </xdr:from>
    <xdr:ext cx="762000" cy="259045"/>
    <xdr:sp macro="" textlink="">
      <xdr:nvSpPr>
        <xdr:cNvPr id="78" name="テキスト ボックス 77"/>
        <xdr:cNvSpPr txBox="1"/>
      </xdr:nvSpPr>
      <xdr:spPr>
        <a:xfrm>
          <a:off x="3225800" y="247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92,406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37055</xdr:rowOff>
    </xdr:from>
    <xdr:to>
      <xdr:col>2</xdr:col>
      <xdr:colOff>692150</xdr:colOff>
      <xdr:row>15</xdr:row>
      <xdr:rowOff>138655</xdr:rowOff>
    </xdr:to>
    <xdr:sp macro="" textlink="">
      <xdr:nvSpPr>
        <xdr:cNvPr id="79" name="円/楕円 78"/>
        <xdr:cNvSpPr/>
      </xdr:nvSpPr>
      <xdr:spPr bwMode="auto">
        <a:xfrm>
          <a:off x="2857500" y="2656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148832</xdr:rowOff>
    </xdr:from>
    <xdr:ext cx="762000" cy="259045"/>
    <xdr:sp macro="" textlink="">
      <xdr:nvSpPr>
        <xdr:cNvPr id="80" name="テキスト ボックス 79"/>
        <xdr:cNvSpPr txBox="1"/>
      </xdr:nvSpPr>
      <xdr:spPr>
        <a:xfrm>
          <a:off x="2527300" y="242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329037</xdr:rowOff>
    </xdr:from>
    <xdr:to>
      <xdr:col>4</xdr:col>
      <xdr:colOff>1117600</xdr:colOff>
      <xdr:row>35</xdr:row>
      <xdr:rowOff>33777</xdr:rowOff>
    </xdr:to>
    <xdr:cxnSp macro="">
      <xdr:nvCxnSpPr>
        <xdr:cNvPr id="112" name="直線コネクタ 111"/>
        <xdr:cNvCxnSpPr/>
      </xdr:nvCxnSpPr>
      <xdr:spPr bwMode="auto">
        <a:xfrm>
          <a:off x="5003800" y="6596487"/>
          <a:ext cx="647700" cy="47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7060</xdr:rowOff>
    </xdr:from>
    <xdr:ext cx="762000" cy="259045"/>
    <xdr:sp macro="" textlink="">
      <xdr:nvSpPr>
        <xdr:cNvPr id="113" name="人口1人当たり決算額の推移平均値テキスト445"/>
        <xdr:cNvSpPr txBox="1"/>
      </xdr:nvSpPr>
      <xdr:spPr>
        <a:xfrm>
          <a:off x="5740400" y="6960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329037</xdr:rowOff>
    </xdr:from>
    <xdr:to>
      <xdr:col>4</xdr:col>
      <xdr:colOff>469900</xdr:colOff>
      <xdr:row>35</xdr:row>
      <xdr:rowOff>21821</xdr:rowOff>
    </xdr:to>
    <xdr:cxnSp macro="">
      <xdr:nvCxnSpPr>
        <xdr:cNvPr id="115" name="直線コネクタ 114"/>
        <xdr:cNvCxnSpPr/>
      </xdr:nvCxnSpPr>
      <xdr:spPr bwMode="auto">
        <a:xfrm flipV="1">
          <a:off x="4305300" y="6596487"/>
          <a:ext cx="698500" cy="35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27315</xdr:rowOff>
    </xdr:from>
    <xdr:ext cx="736600" cy="259045"/>
    <xdr:sp macro="" textlink="">
      <xdr:nvSpPr>
        <xdr:cNvPr id="117" name="テキスト ボックス 116"/>
        <xdr:cNvSpPr txBox="1"/>
      </xdr:nvSpPr>
      <xdr:spPr>
        <a:xfrm>
          <a:off x="4622800" y="71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331277</xdr:rowOff>
    </xdr:from>
    <xdr:to>
      <xdr:col>3</xdr:col>
      <xdr:colOff>904875</xdr:colOff>
      <xdr:row>35</xdr:row>
      <xdr:rowOff>21821</xdr:rowOff>
    </xdr:to>
    <xdr:cxnSp macro="">
      <xdr:nvCxnSpPr>
        <xdr:cNvPr id="118" name="直線コネクタ 117"/>
        <xdr:cNvCxnSpPr/>
      </xdr:nvCxnSpPr>
      <xdr:spPr bwMode="auto">
        <a:xfrm>
          <a:off x="3606800" y="6598727"/>
          <a:ext cx="698500" cy="33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153502</xdr:rowOff>
    </xdr:from>
    <xdr:ext cx="762000" cy="259045"/>
    <xdr:sp macro="" textlink="">
      <xdr:nvSpPr>
        <xdr:cNvPr id="120" name="テキスト ボックス 119"/>
        <xdr:cNvSpPr txBox="1"/>
      </xdr:nvSpPr>
      <xdr:spPr>
        <a:xfrm>
          <a:off x="3924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242946</xdr:rowOff>
    </xdr:from>
    <xdr:to>
      <xdr:col>3</xdr:col>
      <xdr:colOff>206375</xdr:colOff>
      <xdr:row>34</xdr:row>
      <xdr:rowOff>331277</xdr:rowOff>
    </xdr:to>
    <xdr:cxnSp macro="">
      <xdr:nvCxnSpPr>
        <xdr:cNvPr id="121" name="直線コネクタ 120"/>
        <xdr:cNvCxnSpPr/>
      </xdr:nvCxnSpPr>
      <xdr:spPr bwMode="auto">
        <a:xfrm>
          <a:off x="2908300" y="6510396"/>
          <a:ext cx="698500" cy="88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118800</xdr:rowOff>
    </xdr:from>
    <xdr:ext cx="762000" cy="259045"/>
    <xdr:sp macro="" textlink="">
      <xdr:nvSpPr>
        <xdr:cNvPr id="123" name="テキスト ボックス 122"/>
        <xdr:cNvSpPr txBox="1"/>
      </xdr:nvSpPr>
      <xdr:spPr>
        <a:xfrm>
          <a:off x="32258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79046</xdr:rowOff>
    </xdr:from>
    <xdr:ext cx="762000" cy="259045"/>
    <xdr:sp macro="" textlink="">
      <xdr:nvSpPr>
        <xdr:cNvPr id="125" name="テキスト ボックス 124"/>
        <xdr:cNvSpPr txBox="1"/>
      </xdr:nvSpPr>
      <xdr:spPr>
        <a:xfrm>
          <a:off x="2527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325877</xdr:rowOff>
    </xdr:from>
    <xdr:to>
      <xdr:col>5</xdr:col>
      <xdr:colOff>34925</xdr:colOff>
      <xdr:row>35</xdr:row>
      <xdr:rowOff>84577</xdr:rowOff>
    </xdr:to>
    <xdr:sp macro="" textlink="">
      <xdr:nvSpPr>
        <xdr:cNvPr id="131" name="円/楕円 130"/>
        <xdr:cNvSpPr/>
      </xdr:nvSpPr>
      <xdr:spPr bwMode="auto">
        <a:xfrm>
          <a:off x="5600700" y="6593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170954</xdr:rowOff>
    </xdr:from>
    <xdr:ext cx="762000" cy="259045"/>
    <xdr:sp macro="" textlink="">
      <xdr:nvSpPr>
        <xdr:cNvPr id="132" name="人口1人当たり決算額の推移該当値テキスト445"/>
        <xdr:cNvSpPr txBox="1"/>
      </xdr:nvSpPr>
      <xdr:spPr>
        <a:xfrm>
          <a:off x="5740400" y="643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36,578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278237</xdr:rowOff>
    </xdr:from>
    <xdr:to>
      <xdr:col>4</xdr:col>
      <xdr:colOff>520700</xdr:colOff>
      <xdr:row>35</xdr:row>
      <xdr:rowOff>36937</xdr:rowOff>
    </xdr:to>
    <xdr:sp macro="" textlink="">
      <xdr:nvSpPr>
        <xdr:cNvPr id="133" name="円/楕円 132"/>
        <xdr:cNvSpPr/>
      </xdr:nvSpPr>
      <xdr:spPr bwMode="auto">
        <a:xfrm>
          <a:off x="4953000" y="6545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47114</xdr:rowOff>
    </xdr:from>
    <xdr:ext cx="736600" cy="259045"/>
    <xdr:sp macro="" textlink="">
      <xdr:nvSpPr>
        <xdr:cNvPr id="134" name="テキスト ボックス 133"/>
        <xdr:cNvSpPr txBox="1"/>
      </xdr:nvSpPr>
      <xdr:spPr>
        <a:xfrm>
          <a:off x="4622800" y="6314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38,662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313921</xdr:rowOff>
    </xdr:from>
    <xdr:to>
      <xdr:col>3</xdr:col>
      <xdr:colOff>955675</xdr:colOff>
      <xdr:row>35</xdr:row>
      <xdr:rowOff>72621</xdr:rowOff>
    </xdr:to>
    <xdr:sp macro="" textlink="">
      <xdr:nvSpPr>
        <xdr:cNvPr id="135" name="円/楕円 134"/>
        <xdr:cNvSpPr/>
      </xdr:nvSpPr>
      <xdr:spPr bwMode="auto">
        <a:xfrm>
          <a:off x="4254500" y="6581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82798</xdr:rowOff>
    </xdr:from>
    <xdr:ext cx="762000" cy="259045"/>
    <xdr:sp macro="" textlink="">
      <xdr:nvSpPr>
        <xdr:cNvPr id="136" name="テキスト ボックス 135"/>
        <xdr:cNvSpPr txBox="1"/>
      </xdr:nvSpPr>
      <xdr:spPr>
        <a:xfrm>
          <a:off x="3924300" y="635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37,101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280477</xdr:rowOff>
    </xdr:from>
    <xdr:to>
      <xdr:col>3</xdr:col>
      <xdr:colOff>257175</xdr:colOff>
      <xdr:row>35</xdr:row>
      <xdr:rowOff>39177</xdr:rowOff>
    </xdr:to>
    <xdr:sp macro="" textlink="">
      <xdr:nvSpPr>
        <xdr:cNvPr id="137" name="円/楕円 136"/>
        <xdr:cNvSpPr/>
      </xdr:nvSpPr>
      <xdr:spPr bwMode="auto">
        <a:xfrm>
          <a:off x="3556000" y="6547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49354</xdr:rowOff>
    </xdr:from>
    <xdr:ext cx="762000" cy="259045"/>
    <xdr:sp macro="" textlink="">
      <xdr:nvSpPr>
        <xdr:cNvPr id="138" name="テキスト ボックス 137"/>
        <xdr:cNvSpPr txBox="1"/>
      </xdr:nvSpPr>
      <xdr:spPr>
        <a:xfrm>
          <a:off x="3225800" y="6316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38,564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192146</xdr:rowOff>
    </xdr:from>
    <xdr:to>
      <xdr:col>2</xdr:col>
      <xdr:colOff>692150</xdr:colOff>
      <xdr:row>34</xdr:row>
      <xdr:rowOff>293746</xdr:rowOff>
    </xdr:to>
    <xdr:sp macro="" textlink="">
      <xdr:nvSpPr>
        <xdr:cNvPr id="139" name="円/楕円 138"/>
        <xdr:cNvSpPr/>
      </xdr:nvSpPr>
      <xdr:spPr bwMode="auto">
        <a:xfrm>
          <a:off x="2857500" y="6459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303923</xdr:rowOff>
    </xdr:from>
    <xdr:ext cx="762000" cy="259045"/>
    <xdr:sp macro="" textlink="">
      <xdr:nvSpPr>
        <xdr:cNvPr id="140" name="テキスト ボックス 139"/>
        <xdr:cNvSpPr txBox="1"/>
      </xdr:nvSpPr>
      <xdr:spPr>
        <a:xfrm>
          <a:off x="2527300" y="622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42,428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新潟県十日町市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56,237
55,906
590.39
40,521,952
38,459,927
1,744,147
21,328,206
44,358,995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88.3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161531</xdr:rowOff>
    </xdr:from>
    <xdr:to>
      <xdr:col>6</xdr:col>
      <xdr:colOff>511175</xdr:colOff>
      <xdr:row>36</xdr:row>
      <xdr:rowOff>4483</xdr:rowOff>
    </xdr:to>
    <xdr:cxnSp macro="">
      <xdr:nvCxnSpPr>
        <xdr:cNvPr id="61" name="直線コネクタ 60"/>
        <xdr:cNvCxnSpPr/>
      </xdr:nvCxnSpPr>
      <xdr:spPr>
        <a:xfrm flipV="1">
          <a:off x="3797300" y="6162281"/>
          <a:ext cx="8382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87031</xdr:rowOff>
    </xdr:from>
    <xdr:ext cx="534377" cy="259045"/>
    <xdr:sp macro="" textlink="">
      <xdr:nvSpPr>
        <xdr:cNvPr id="62" name="人件費平均値テキスト"/>
        <xdr:cNvSpPr txBox="1"/>
      </xdr:nvSpPr>
      <xdr:spPr>
        <a:xfrm>
          <a:off x="4686300" y="591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38583</xdr:rowOff>
    </xdr:from>
    <xdr:to>
      <xdr:col>5</xdr:col>
      <xdr:colOff>358775</xdr:colOff>
      <xdr:row>36</xdr:row>
      <xdr:rowOff>4483</xdr:rowOff>
    </xdr:to>
    <xdr:cxnSp macro="">
      <xdr:nvCxnSpPr>
        <xdr:cNvPr id="64" name="直線コネクタ 63"/>
        <xdr:cNvCxnSpPr/>
      </xdr:nvCxnSpPr>
      <xdr:spPr>
        <a:xfrm>
          <a:off x="2908300" y="6039333"/>
          <a:ext cx="889000" cy="13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122305</xdr:rowOff>
    </xdr:from>
    <xdr:ext cx="534377" cy="259045"/>
    <xdr:sp macro="" textlink="">
      <xdr:nvSpPr>
        <xdr:cNvPr id="66" name="テキスト ボックス 65"/>
        <xdr:cNvSpPr txBox="1"/>
      </xdr:nvSpPr>
      <xdr:spPr>
        <a:xfrm>
          <a:off x="3530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27477</xdr:rowOff>
    </xdr:from>
    <xdr:to>
      <xdr:col>4</xdr:col>
      <xdr:colOff>155575</xdr:colOff>
      <xdr:row>35</xdr:row>
      <xdr:rowOff>38583</xdr:rowOff>
    </xdr:to>
    <xdr:cxnSp macro="">
      <xdr:nvCxnSpPr>
        <xdr:cNvPr id="67" name="直線コネクタ 66"/>
        <xdr:cNvCxnSpPr/>
      </xdr:nvCxnSpPr>
      <xdr:spPr>
        <a:xfrm>
          <a:off x="2019300" y="6028227"/>
          <a:ext cx="889000" cy="1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129487</xdr:rowOff>
    </xdr:from>
    <xdr:ext cx="534377" cy="259045"/>
    <xdr:sp macro="" textlink="">
      <xdr:nvSpPr>
        <xdr:cNvPr id="69" name="テキスト ボックス 68"/>
        <xdr:cNvSpPr txBox="1"/>
      </xdr:nvSpPr>
      <xdr:spPr>
        <a:xfrm>
          <a:off x="2641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82836</xdr:rowOff>
    </xdr:from>
    <xdr:to>
      <xdr:col>2</xdr:col>
      <xdr:colOff>638175</xdr:colOff>
      <xdr:row>35</xdr:row>
      <xdr:rowOff>27477</xdr:rowOff>
    </xdr:to>
    <xdr:cxnSp macro="">
      <xdr:nvCxnSpPr>
        <xdr:cNvPr id="70" name="直線コネクタ 69"/>
        <xdr:cNvCxnSpPr/>
      </xdr:nvCxnSpPr>
      <xdr:spPr>
        <a:xfrm>
          <a:off x="1130300" y="5912136"/>
          <a:ext cx="889000" cy="11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90587</xdr:rowOff>
    </xdr:from>
    <xdr:ext cx="534377" cy="259045"/>
    <xdr:sp macro="" textlink="">
      <xdr:nvSpPr>
        <xdr:cNvPr id="72" name="テキスト ボックス 71"/>
        <xdr:cNvSpPr txBox="1"/>
      </xdr:nvSpPr>
      <xdr:spPr>
        <a:xfrm>
          <a:off x="1752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44695</xdr:rowOff>
    </xdr:from>
    <xdr:ext cx="534377" cy="259045"/>
    <xdr:sp macro="" textlink="">
      <xdr:nvSpPr>
        <xdr:cNvPr id="74" name="テキスト ボックス 73"/>
        <xdr:cNvSpPr txBox="1"/>
      </xdr:nvSpPr>
      <xdr:spPr>
        <a:xfrm>
          <a:off x="863111" y="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110731</xdr:rowOff>
    </xdr:from>
    <xdr:to>
      <xdr:col>6</xdr:col>
      <xdr:colOff>561975</xdr:colOff>
      <xdr:row>36</xdr:row>
      <xdr:rowOff>40881</xdr:rowOff>
    </xdr:to>
    <xdr:sp macro="" textlink="">
      <xdr:nvSpPr>
        <xdr:cNvPr id="80" name="円/楕円 79"/>
        <xdr:cNvSpPr/>
      </xdr:nvSpPr>
      <xdr:spPr>
        <a:xfrm>
          <a:off x="4584700" y="611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89158</xdr:rowOff>
    </xdr:from>
    <xdr:ext cx="534377" cy="259045"/>
    <xdr:sp macro="" textlink="">
      <xdr:nvSpPr>
        <xdr:cNvPr id="81" name="人件費該当値テキスト"/>
        <xdr:cNvSpPr txBox="1"/>
      </xdr:nvSpPr>
      <xdr:spPr>
        <a:xfrm>
          <a:off x="4686300" y="608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69,854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125133</xdr:rowOff>
    </xdr:from>
    <xdr:to>
      <xdr:col>5</xdr:col>
      <xdr:colOff>409575</xdr:colOff>
      <xdr:row>36</xdr:row>
      <xdr:rowOff>55283</xdr:rowOff>
    </xdr:to>
    <xdr:sp macro="" textlink="">
      <xdr:nvSpPr>
        <xdr:cNvPr id="82" name="円/楕円 81"/>
        <xdr:cNvSpPr/>
      </xdr:nvSpPr>
      <xdr:spPr>
        <a:xfrm>
          <a:off x="3746500" y="612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71810</xdr:rowOff>
    </xdr:from>
    <xdr:ext cx="534377" cy="259045"/>
    <xdr:sp macro="" textlink="">
      <xdr:nvSpPr>
        <xdr:cNvPr id="83" name="テキスト ボックス 82"/>
        <xdr:cNvSpPr txBox="1"/>
      </xdr:nvSpPr>
      <xdr:spPr>
        <a:xfrm>
          <a:off x="3530111" y="590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69,098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159233</xdr:rowOff>
    </xdr:from>
    <xdr:to>
      <xdr:col>4</xdr:col>
      <xdr:colOff>206375</xdr:colOff>
      <xdr:row>35</xdr:row>
      <xdr:rowOff>89383</xdr:rowOff>
    </xdr:to>
    <xdr:sp macro="" textlink="">
      <xdr:nvSpPr>
        <xdr:cNvPr id="84" name="円/楕円 83"/>
        <xdr:cNvSpPr/>
      </xdr:nvSpPr>
      <xdr:spPr>
        <a:xfrm>
          <a:off x="2857500" y="598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105910</xdr:rowOff>
    </xdr:from>
    <xdr:ext cx="534377" cy="259045"/>
    <xdr:sp macro="" textlink="">
      <xdr:nvSpPr>
        <xdr:cNvPr id="85" name="テキスト ボックス 84"/>
        <xdr:cNvSpPr txBox="1"/>
      </xdr:nvSpPr>
      <xdr:spPr>
        <a:xfrm>
          <a:off x="2641111" y="576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76,308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148127</xdr:rowOff>
    </xdr:from>
    <xdr:to>
      <xdr:col>3</xdr:col>
      <xdr:colOff>3175</xdr:colOff>
      <xdr:row>35</xdr:row>
      <xdr:rowOff>78277</xdr:rowOff>
    </xdr:to>
    <xdr:sp macro="" textlink="">
      <xdr:nvSpPr>
        <xdr:cNvPr id="86" name="円/楕円 85"/>
        <xdr:cNvSpPr/>
      </xdr:nvSpPr>
      <xdr:spPr>
        <a:xfrm>
          <a:off x="1968500" y="59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94804</xdr:rowOff>
    </xdr:from>
    <xdr:ext cx="534377" cy="259045"/>
    <xdr:sp macro="" textlink="">
      <xdr:nvSpPr>
        <xdr:cNvPr id="87" name="テキスト ボックス 86"/>
        <xdr:cNvSpPr txBox="1"/>
      </xdr:nvSpPr>
      <xdr:spPr>
        <a:xfrm>
          <a:off x="1752111" y="575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76,891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32036</xdr:rowOff>
    </xdr:from>
    <xdr:to>
      <xdr:col>1</xdr:col>
      <xdr:colOff>485775</xdr:colOff>
      <xdr:row>34</xdr:row>
      <xdr:rowOff>133636</xdr:rowOff>
    </xdr:to>
    <xdr:sp macro="" textlink="">
      <xdr:nvSpPr>
        <xdr:cNvPr id="88" name="円/楕円 87"/>
        <xdr:cNvSpPr/>
      </xdr:nvSpPr>
      <xdr:spPr>
        <a:xfrm>
          <a:off x="1079500" y="586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150163</xdr:rowOff>
    </xdr:from>
    <xdr:ext cx="534377" cy="259045"/>
    <xdr:sp macro="" textlink="">
      <xdr:nvSpPr>
        <xdr:cNvPr id="89" name="テキスト ボックス 88"/>
        <xdr:cNvSpPr txBox="1"/>
      </xdr:nvSpPr>
      <xdr:spPr>
        <a:xfrm>
          <a:off x="863111" y="56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82,985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99754</xdr:rowOff>
    </xdr:from>
    <xdr:to>
      <xdr:col>6</xdr:col>
      <xdr:colOff>511175</xdr:colOff>
      <xdr:row>58</xdr:row>
      <xdr:rowOff>111289</xdr:rowOff>
    </xdr:to>
    <xdr:cxnSp macro="">
      <xdr:nvCxnSpPr>
        <xdr:cNvPr id="118" name="直線コネクタ 117"/>
        <xdr:cNvCxnSpPr/>
      </xdr:nvCxnSpPr>
      <xdr:spPr>
        <a:xfrm flipV="1">
          <a:off x="3797300" y="10043854"/>
          <a:ext cx="838200" cy="1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50863</xdr:rowOff>
    </xdr:from>
    <xdr:ext cx="534377" cy="259045"/>
    <xdr:sp macro="" textlink="">
      <xdr:nvSpPr>
        <xdr:cNvPr id="119" name="物件費平均値テキスト"/>
        <xdr:cNvSpPr txBox="1"/>
      </xdr:nvSpPr>
      <xdr:spPr>
        <a:xfrm>
          <a:off x="4686300" y="9994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111289</xdr:rowOff>
    </xdr:from>
    <xdr:to>
      <xdr:col>5</xdr:col>
      <xdr:colOff>358775</xdr:colOff>
      <xdr:row>58</xdr:row>
      <xdr:rowOff>116722</xdr:rowOff>
    </xdr:to>
    <xdr:cxnSp macro="">
      <xdr:nvCxnSpPr>
        <xdr:cNvPr id="121" name="直線コネクタ 120"/>
        <xdr:cNvCxnSpPr/>
      </xdr:nvCxnSpPr>
      <xdr:spPr>
        <a:xfrm flipV="1">
          <a:off x="2908300" y="10055389"/>
          <a:ext cx="889000" cy="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14034</xdr:rowOff>
    </xdr:from>
    <xdr:ext cx="534377" cy="259045"/>
    <xdr:sp macro="" textlink="">
      <xdr:nvSpPr>
        <xdr:cNvPr id="123" name="テキスト ボックス 122"/>
        <xdr:cNvSpPr txBox="1"/>
      </xdr:nvSpPr>
      <xdr:spPr>
        <a:xfrm>
          <a:off x="3530111" y="1012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114829</xdr:rowOff>
    </xdr:from>
    <xdr:to>
      <xdr:col>4</xdr:col>
      <xdr:colOff>155575</xdr:colOff>
      <xdr:row>58</xdr:row>
      <xdr:rowOff>116722</xdr:rowOff>
    </xdr:to>
    <xdr:cxnSp macro="">
      <xdr:nvCxnSpPr>
        <xdr:cNvPr id="124" name="直線コネクタ 123"/>
        <xdr:cNvCxnSpPr/>
      </xdr:nvCxnSpPr>
      <xdr:spPr>
        <a:xfrm>
          <a:off x="2019300" y="10058929"/>
          <a:ext cx="8890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13438</xdr:rowOff>
    </xdr:from>
    <xdr:ext cx="534377" cy="259045"/>
    <xdr:sp macro="" textlink="">
      <xdr:nvSpPr>
        <xdr:cNvPr id="126" name="テキスト ボックス 125"/>
        <xdr:cNvSpPr txBox="1"/>
      </xdr:nvSpPr>
      <xdr:spPr>
        <a:xfrm>
          <a:off x="2641111" y="1012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114829</xdr:rowOff>
    </xdr:from>
    <xdr:to>
      <xdr:col>2</xdr:col>
      <xdr:colOff>638175</xdr:colOff>
      <xdr:row>58</xdr:row>
      <xdr:rowOff>115066</xdr:rowOff>
    </xdr:to>
    <xdr:cxnSp macro="">
      <xdr:nvCxnSpPr>
        <xdr:cNvPr id="127" name="直線コネクタ 126"/>
        <xdr:cNvCxnSpPr/>
      </xdr:nvCxnSpPr>
      <xdr:spPr>
        <a:xfrm flipV="1">
          <a:off x="1130300" y="10058929"/>
          <a:ext cx="8890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17745</xdr:rowOff>
    </xdr:from>
    <xdr:ext cx="534377" cy="259045"/>
    <xdr:sp macro="" textlink="">
      <xdr:nvSpPr>
        <xdr:cNvPr id="129" name="テキスト ボックス 128"/>
        <xdr:cNvSpPr txBox="1"/>
      </xdr:nvSpPr>
      <xdr:spPr>
        <a:xfrm>
          <a:off x="1752111" y="101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18397</xdr:rowOff>
    </xdr:from>
    <xdr:ext cx="534377" cy="259045"/>
    <xdr:sp macro="" textlink="">
      <xdr:nvSpPr>
        <xdr:cNvPr id="131" name="テキスト ボックス 130"/>
        <xdr:cNvSpPr txBox="1"/>
      </xdr:nvSpPr>
      <xdr:spPr>
        <a:xfrm>
          <a:off x="863111" y="1013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48954</xdr:rowOff>
    </xdr:from>
    <xdr:to>
      <xdr:col>6</xdr:col>
      <xdr:colOff>561975</xdr:colOff>
      <xdr:row>58</xdr:row>
      <xdr:rowOff>150554</xdr:rowOff>
    </xdr:to>
    <xdr:sp macro="" textlink="">
      <xdr:nvSpPr>
        <xdr:cNvPr id="137" name="円/楕円 136"/>
        <xdr:cNvSpPr/>
      </xdr:nvSpPr>
      <xdr:spPr>
        <a:xfrm>
          <a:off x="4584700" y="999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8331</xdr:rowOff>
    </xdr:from>
    <xdr:ext cx="534377" cy="259045"/>
    <xdr:sp macro="" textlink="">
      <xdr:nvSpPr>
        <xdr:cNvPr id="138" name="物件費該当値テキスト"/>
        <xdr:cNvSpPr txBox="1"/>
      </xdr:nvSpPr>
      <xdr:spPr>
        <a:xfrm>
          <a:off x="4686300" y="978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91,454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60489</xdr:rowOff>
    </xdr:from>
    <xdr:to>
      <xdr:col>5</xdr:col>
      <xdr:colOff>409575</xdr:colOff>
      <xdr:row>58</xdr:row>
      <xdr:rowOff>162089</xdr:rowOff>
    </xdr:to>
    <xdr:sp macro="" textlink="">
      <xdr:nvSpPr>
        <xdr:cNvPr id="139" name="円/楕円 138"/>
        <xdr:cNvSpPr/>
      </xdr:nvSpPr>
      <xdr:spPr>
        <a:xfrm>
          <a:off x="3746500" y="1000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7166</xdr:rowOff>
    </xdr:from>
    <xdr:ext cx="534377" cy="259045"/>
    <xdr:sp macro="" textlink="">
      <xdr:nvSpPr>
        <xdr:cNvPr id="140" name="テキスト ボックス 139"/>
        <xdr:cNvSpPr txBox="1"/>
      </xdr:nvSpPr>
      <xdr:spPr>
        <a:xfrm>
          <a:off x="3530111" y="977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82,371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65922</xdr:rowOff>
    </xdr:from>
    <xdr:to>
      <xdr:col>4</xdr:col>
      <xdr:colOff>206375</xdr:colOff>
      <xdr:row>58</xdr:row>
      <xdr:rowOff>167522</xdr:rowOff>
    </xdr:to>
    <xdr:sp macro="" textlink="">
      <xdr:nvSpPr>
        <xdr:cNvPr id="141" name="円/楕円 140"/>
        <xdr:cNvSpPr/>
      </xdr:nvSpPr>
      <xdr:spPr>
        <a:xfrm>
          <a:off x="2857500" y="1001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12599</xdr:rowOff>
    </xdr:from>
    <xdr:ext cx="534377" cy="259045"/>
    <xdr:sp macro="" textlink="">
      <xdr:nvSpPr>
        <xdr:cNvPr id="142" name="テキスト ボックス 141"/>
        <xdr:cNvSpPr txBox="1"/>
      </xdr:nvSpPr>
      <xdr:spPr>
        <a:xfrm>
          <a:off x="2641111" y="978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78,093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64029</xdr:rowOff>
    </xdr:from>
    <xdr:to>
      <xdr:col>3</xdr:col>
      <xdr:colOff>3175</xdr:colOff>
      <xdr:row>58</xdr:row>
      <xdr:rowOff>165629</xdr:rowOff>
    </xdr:to>
    <xdr:sp macro="" textlink="">
      <xdr:nvSpPr>
        <xdr:cNvPr id="143" name="円/楕円 142"/>
        <xdr:cNvSpPr/>
      </xdr:nvSpPr>
      <xdr:spPr>
        <a:xfrm>
          <a:off x="1968500" y="1000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10706</xdr:rowOff>
    </xdr:from>
    <xdr:ext cx="534377" cy="259045"/>
    <xdr:sp macro="" textlink="">
      <xdr:nvSpPr>
        <xdr:cNvPr id="144" name="テキスト ボックス 143"/>
        <xdr:cNvSpPr txBox="1"/>
      </xdr:nvSpPr>
      <xdr:spPr>
        <a:xfrm>
          <a:off x="1752111" y="978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79,583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64266</xdr:rowOff>
    </xdr:from>
    <xdr:to>
      <xdr:col>1</xdr:col>
      <xdr:colOff>485775</xdr:colOff>
      <xdr:row>58</xdr:row>
      <xdr:rowOff>165866</xdr:rowOff>
    </xdr:to>
    <xdr:sp macro="" textlink="">
      <xdr:nvSpPr>
        <xdr:cNvPr id="145" name="円/楕円 144"/>
        <xdr:cNvSpPr/>
      </xdr:nvSpPr>
      <xdr:spPr>
        <a:xfrm>
          <a:off x="1079500" y="1000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10943</xdr:rowOff>
    </xdr:from>
    <xdr:ext cx="534377" cy="259045"/>
    <xdr:sp macro="" textlink="">
      <xdr:nvSpPr>
        <xdr:cNvPr id="146" name="テキスト ボックス 145"/>
        <xdr:cNvSpPr txBox="1"/>
      </xdr:nvSpPr>
      <xdr:spPr>
        <a:xfrm>
          <a:off x="863111" y="978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74</xdr:row>
      <xdr:rowOff>156616</xdr:rowOff>
    </xdr:from>
    <xdr:to>
      <xdr:col>6</xdr:col>
      <xdr:colOff>510540</xdr:colOff>
      <xdr:row>78</xdr:row>
      <xdr:rowOff>126876</xdr:rowOff>
    </xdr:to>
    <xdr:cxnSp macro="">
      <xdr:nvCxnSpPr>
        <xdr:cNvPr id="168" name="直線コネクタ 167"/>
        <xdr:cNvCxnSpPr/>
      </xdr:nvCxnSpPr>
      <xdr:spPr>
        <a:xfrm flipV="1">
          <a:off x="4633595" y="12843916"/>
          <a:ext cx="1270" cy="656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130703</xdr:rowOff>
    </xdr:from>
    <xdr:ext cx="378565" cy="259045"/>
    <xdr:sp macro="" textlink="">
      <xdr:nvSpPr>
        <xdr:cNvPr id="169" name="維持補修費最小値テキスト"/>
        <xdr:cNvSpPr txBox="1"/>
      </xdr:nvSpPr>
      <xdr:spPr>
        <a:xfrm>
          <a:off x="4686300" y="13503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126876</xdr:rowOff>
    </xdr:from>
    <xdr:to>
      <xdr:col>6</xdr:col>
      <xdr:colOff>600075</xdr:colOff>
      <xdr:row>78</xdr:row>
      <xdr:rowOff>126876</xdr:rowOff>
    </xdr:to>
    <xdr:cxnSp macro="">
      <xdr:nvCxnSpPr>
        <xdr:cNvPr id="170" name="直線コネクタ 169"/>
        <xdr:cNvCxnSpPr/>
      </xdr:nvCxnSpPr>
      <xdr:spPr>
        <a:xfrm>
          <a:off x="4546600" y="13499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103293</xdr:rowOff>
    </xdr:from>
    <xdr:ext cx="534377" cy="259045"/>
    <xdr:sp macro="" textlink="">
      <xdr:nvSpPr>
        <xdr:cNvPr id="171" name="維持補修費最大値テキスト"/>
        <xdr:cNvSpPr txBox="1"/>
      </xdr:nvSpPr>
      <xdr:spPr>
        <a:xfrm>
          <a:off x="4686300" y="1261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74</xdr:row>
      <xdr:rowOff>156616</xdr:rowOff>
    </xdr:from>
    <xdr:to>
      <xdr:col>6</xdr:col>
      <xdr:colOff>600075</xdr:colOff>
      <xdr:row>74</xdr:row>
      <xdr:rowOff>156616</xdr:rowOff>
    </xdr:to>
    <xdr:cxnSp macro="">
      <xdr:nvCxnSpPr>
        <xdr:cNvPr id="172" name="直線コネクタ 171"/>
        <xdr:cNvCxnSpPr/>
      </xdr:nvCxnSpPr>
      <xdr:spPr>
        <a:xfrm>
          <a:off x="4546600" y="12843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29104</xdr:rowOff>
    </xdr:from>
    <xdr:to>
      <xdr:col>6</xdr:col>
      <xdr:colOff>511175</xdr:colOff>
      <xdr:row>74</xdr:row>
      <xdr:rowOff>156616</xdr:rowOff>
    </xdr:to>
    <xdr:cxnSp macro="">
      <xdr:nvCxnSpPr>
        <xdr:cNvPr id="173" name="直線コネクタ 172"/>
        <xdr:cNvCxnSpPr/>
      </xdr:nvCxnSpPr>
      <xdr:spPr>
        <a:xfrm>
          <a:off x="3797300" y="12202054"/>
          <a:ext cx="838200" cy="64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110715</xdr:rowOff>
    </xdr:from>
    <xdr:ext cx="469744" cy="259045"/>
    <xdr:sp macro="" textlink="">
      <xdr:nvSpPr>
        <xdr:cNvPr id="174" name="維持補修費平均値テキスト"/>
        <xdr:cNvSpPr txBox="1"/>
      </xdr:nvSpPr>
      <xdr:spPr>
        <a:xfrm>
          <a:off x="4686300" y="13312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132288</xdr:rowOff>
    </xdr:from>
    <xdr:to>
      <xdr:col>6</xdr:col>
      <xdr:colOff>561975</xdr:colOff>
      <xdr:row>78</xdr:row>
      <xdr:rowOff>62438</xdr:rowOff>
    </xdr:to>
    <xdr:sp macro="" textlink="">
      <xdr:nvSpPr>
        <xdr:cNvPr id="175" name="フローチャート : 判断 174"/>
        <xdr:cNvSpPr/>
      </xdr:nvSpPr>
      <xdr:spPr>
        <a:xfrm>
          <a:off x="45847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29104</xdr:rowOff>
    </xdr:from>
    <xdr:to>
      <xdr:col>5</xdr:col>
      <xdr:colOff>358775</xdr:colOff>
      <xdr:row>74</xdr:row>
      <xdr:rowOff>14153</xdr:rowOff>
    </xdr:to>
    <xdr:cxnSp macro="">
      <xdr:nvCxnSpPr>
        <xdr:cNvPr id="176" name="直線コネクタ 175"/>
        <xdr:cNvCxnSpPr/>
      </xdr:nvCxnSpPr>
      <xdr:spPr>
        <a:xfrm flipV="1">
          <a:off x="2908300" y="12202054"/>
          <a:ext cx="889000" cy="49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156155</xdr:rowOff>
    </xdr:from>
    <xdr:to>
      <xdr:col>5</xdr:col>
      <xdr:colOff>409575</xdr:colOff>
      <xdr:row>78</xdr:row>
      <xdr:rowOff>86305</xdr:rowOff>
    </xdr:to>
    <xdr:sp macro="" textlink="">
      <xdr:nvSpPr>
        <xdr:cNvPr id="177" name="フローチャート : 判断 176"/>
        <xdr:cNvSpPr/>
      </xdr:nvSpPr>
      <xdr:spPr>
        <a:xfrm>
          <a:off x="3746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77432</xdr:rowOff>
    </xdr:from>
    <xdr:ext cx="469744" cy="259045"/>
    <xdr:sp macro="" textlink="">
      <xdr:nvSpPr>
        <xdr:cNvPr id="178" name="テキスト ボックス 177"/>
        <xdr:cNvSpPr txBox="1"/>
      </xdr:nvSpPr>
      <xdr:spPr>
        <a:xfrm>
          <a:off x="3562427" y="1345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126578</xdr:rowOff>
    </xdr:from>
    <xdr:to>
      <xdr:col>4</xdr:col>
      <xdr:colOff>155575</xdr:colOff>
      <xdr:row>74</xdr:row>
      <xdr:rowOff>14153</xdr:rowOff>
    </xdr:to>
    <xdr:cxnSp macro="">
      <xdr:nvCxnSpPr>
        <xdr:cNvPr id="179" name="直線コネクタ 178"/>
        <xdr:cNvCxnSpPr/>
      </xdr:nvCxnSpPr>
      <xdr:spPr>
        <a:xfrm>
          <a:off x="2019300" y="12470978"/>
          <a:ext cx="889000" cy="23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160520</xdr:rowOff>
    </xdr:from>
    <xdr:to>
      <xdr:col>4</xdr:col>
      <xdr:colOff>206375</xdr:colOff>
      <xdr:row>78</xdr:row>
      <xdr:rowOff>90670</xdr:rowOff>
    </xdr:to>
    <xdr:sp macro="" textlink="">
      <xdr:nvSpPr>
        <xdr:cNvPr id="180" name="フローチャート : 判断 179"/>
        <xdr:cNvSpPr/>
      </xdr:nvSpPr>
      <xdr:spPr>
        <a:xfrm>
          <a:off x="2857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81797</xdr:rowOff>
    </xdr:from>
    <xdr:ext cx="469744" cy="259045"/>
    <xdr:sp macro="" textlink="">
      <xdr:nvSpPr>
        <xdr:cNvPr id="181" name="テキスト ボックス 180"/>
        <xdr:cNvSpPr txBox="1"/>
      </xdr:nvSpPr>
      <xdr:spPr>
        <a:xfrm>
          <a:off x="2673427" y="1345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107399</xdr:rowOff>
    </xdr:from>
    <xdr:to>
      <xdr:col>2</xdr:col>
      <xdr:colOff>638175</xdr:colOff>
      <xdr:row>72</xdr:row>
      <xdr:rowOff>126578</xdr:rowOff>
    </xdr:to>
    <xdr:cxnSp macro="">
      <xdr:nvCxnSpPr>
        <xdr:cNvPr id="182" name="直線コネクタ 181"/>
        <xdr:cNvCxnSpPr/>
      </xdr:nvCxnSpPr>
      <xdr:spPr>
        <a:xfrm>
          <a:off x="1130300" y="12451799"/>
          <a:ext cx="889000" cy="1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158463</xdr:rowOff>
    </xdr:from>
    <xdr:to>
      <xdr:col>3</xdr:col>
      <xdr:colOff>3175</xdr:colOff>
      <xdr:row>78</xdr:row>
      <xdr:rowOff>88613</xdr:rowOff>
    </xdr:to>
    <xdr:sp macro="" textlink="">
      <xdr:nvSpPr>
        <xdr:cNvPr id="183" name="フローチャート : 判断 182"/>
        <xdr:cNvSpPr/>
      </xdr:nvSpPr>
      <xdr:spPr>
        <a:xfrm>
          <a:off x="1968500" y="1336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79740</xdr:rowOff>
    </xdr:from>
    <xdr:ext cx="469744" cy="259045"/>
    <xdr:sp macro="" textlink="">
      <xdr:nvSpPr>
        <xdr:cNvPr id="184" name="テキスト ボックス 183"/>
        <xdr:cNvSpPr txBox="1"/>
      </xdr:nvSpPr>
      <xdr:spPr>
        <a:xfrm>
          <a:off x="1784427" y="13452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164956</xdr:rowOff>
    </xdr:from>
    <xdr:to>
      <xdr:col>1</xdr:col>
      <xdr:colOff>485775</xdr:colOff>
      <xdr:row>78</xdr:row>
      <xdr:rowOff>95106</xdr:rowOff>
    </xdr:to>
    <xdr:sp macro="" textlink="">
      <xdr:nvSpPr>
        <xdr:cNvPr id="185" name="フローチャート : 判断 184"/>
        <xdr:cNvSpPr/>
      </xdr:nvSpPr>
      <xdr:spPr>
        <a:xfrm>
          <a:off x="1079500" y="133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86233</xdr:rowOff>
    </xdr:from>
    <xdr:ext cx="469744" cy="259045"/>
    <xdr:sp macro="" textlink="">
      <xdr:nvSpPr>
        <xdr:cNvPr id="186" name="テキスト ボックス 185"/>
        <xdr:cNvSpPr txBox="1"/>
      </xdr:nvSpPr>
      <xdr:spPr>
        <a:xfrm>
          <a:off x="895427" y="1345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105816</xdr:rowOff>
    </xdr:from>
    <xdr:to>
      <xdr:col>6</xdr:col>
      <xdr:colOff>561975</xdr:colOff>
      <xdr:row>75</xdr:row>
      <xdr:rowOff>35966</xdr:rowOff>
    </xdr:to>
    <xdr:sp macro="" textlink="">
      <xdr:nvSpPr>
        <xdr:cNvPr id="192" name="円/楕円 191"/>
        <xdr:cNvSpPr/>
      </xdr:nvSpPr>
      <xdr:spPr>
        <a:xfrm>
          <a:off x="4584700" y="1279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58843</xdr:rowOff>
    </xdr:from>
    <xdr:ext cx="534377" cy="259045"/>
    <xdr:sp macro="" textlink="">
      <xdr:nvSpPr>
        <xdr:cNvPr id="193" name="維持補修費該当値テキスト"/>
        <xdr:cNvSpPr txBox="1"/>
      </xdr:nvSpPr>
      <xdr:spPr>
        <a:xfrm>
          <a:off x="4686300" y="1274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29,260</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149754</xdr:rowOff>
    </xdr:from>
    <xdr:to>
      <xdr:col>5</xdr:col>
      <xdr:colOff>409575</xdr:colOff>
      <xdr:row>71</xdr:row>
      <xdr:rowOff>79904</xdr:rowOff>
    </xdr:to>
    <xdr:sp macro="" textlink="">
      <xdr:nvSpPr>
        <xdr:cNvPr id="194" name="円/楕円 193"/>
        <xdr:cNvSpPr/>
      </xdr:nvSpPr>
      <xdr:spPr>
        <a:xfrm>
          <a:off x="3746500" y="1215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69</xdr:row>
      <xdr:rowOff>96431</xdr:rowOff>
    </xdr:from>
    <xdr:ext cx="534377" cy="259045"/>
    <xdr:sp macro="" textlink="">
      <xdr:nvSpPr>
        <xdr:cNvPr id="195" name="テキスト ボックス 194"/>
        <xdr:cNvSpPr txBox="1"/>
      </xdr:nvSpPr>
      <xdr:spPr>
        <a:xfrm>
          <a:off x="3530111" y="1192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57,338</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134803</xdr:rowOff>
    </xdr:from>
    <xdr:to>
      <xdr:col>4</xdr:col>
      <xdr:colOff>206375</xdr:colOff>
      <xdr:row>74</xdr:row>
      <xdr:rowOff>64953</xdr:rowOff>
    </xdr:to>
    <xdr:sp macro="" textlink="">
      <xdr:nvSpPr>
        <xdr:cNvPr id="196" name="円/楕円 195"/>
        <xdr:cNvSpPr/>
      </xdr:nvSpPr>
      <xdr:spPr>
        <a:xfrm>
          <a:off x="2857500" y="1265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81480</xdr:rowOff>
    </xdr:from>
    <xdr:ext cx="534377" cy="259045"/>
    <xdr:sp macro="" textlink="">
      <xdr:nvSpPr>
        <xdr:cNvPr id="197" name="テキスト ボックス 196"/>
        <xdr:cNvSpPr txBox="1"/>
      </xdr:nvSpPr>
      <xdr:spPr>
        <a:xfrm>
          <a:off x="2641111" y="1242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35,492</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75778</xdr:rowOff>
    </xdr:from>
    <xdr:to>
      <xdr:col>3</xdr:col>
      <xdr:colOff>3175</xdr:colOff>
      <xdr:row>73</xdr:row>
      <xdr:rowOff>5928</xdr:rowOff>
    </xdr:to>
    <xdr:sp macro="" textlink="">
      <xdr:nvSpPr>
        <xdr:cNvPr id="198" name="円/楕円 197"/>
        <xdr:cNvSpPr/>
      </xdr:nvSpPr>
      <xdr:spPr>
        <a:xfrm>
          <a:off x="1968500" y="1242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71</xdr:row>
      <xdr:rowOff>22455</xdr:rowOff>
    </xdr:from>
    <xdr:ext cx="534377" cy="259045"/>
    <xdr:sp macro="" textlink="">
      <xdr:nvSpPr>
        <xdr:cNvPr id="199" name="テキスト ボックス 198"/>
        <xdr:cNvSpPr txBox="1"/>
      </xdr:nvSpPr>
      <xdr:spPr>
        <a:xfrm>
          <a:off x="1752111" y="121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45,574</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56599</xdr:rowOff>
    </xdr:from>
    <xdr:to>
      <xdr:col>1</xdr:col>
      <xdr:colOff>485775</xdr:colOff>
      <xdr:row>72</xdr:row>
      <xdr:rowOff>158199</xdr:rowOff>
    </xdr:to>
    <xdr:sp macro="" textlink="">
      <xdr:nvSpPr>
        <xdr:cNvPr id="200" name="円/楕円 199"/>
        <xdr:cNvSpPr/>
      </xdr:nvSpPr>
      <xdr:spPr>
        <a:xfrm>
          <a:off x="1079500" y="1240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71</xdr:row>
      <xdr:rowOff>3276</xdr:rowOff>
    </xdr:from>
    <xdr:ext cx="534377" cy="259045"/>
    <xdr:sp macro="" textlink="">
      <xdr:nvSpPr>
        <xdr:cNvPr id="201" name="テキスト ボックス 200"/>
        <xdr:cNvSpPr txBox="1"/>
      </xdr:nvSpPr>
      <xdr:spPr>
        <a:xfrm>
          <a:off x="863111" y="1217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137545</xdr:rowOff>
    </xdr:from>
    <xdr:to>
      <xdr:col>6</xdr:col>
      <xdr:colOff>511175</xdr:colOff>
      <xdr:row>98</xdr:row>
      <xdr:rowOff>24730</xdr:rowOff>
    </xdr:to>
    <xdr:cxnSp macro="">
      <xdr:nvCxnSpPr>
        <xdr:cNvPr id="233" name="直線コネクタ 232"/>
        <xdr:cNvCxnSpPr/>
      </xdr:nvCxnSpPr>
      <xdr:spPr>
        <a:xfrm flipV="1">
          <a:off x="3797300" y="16768195"/>
          <a:ext cx="838200" cy="5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133853</xdr:rowOff>
    </xdr:from>
    <xdr:ext cx="534377" cy="259045"/>
    <xdr:sp macro="" textlink="">
      <xdr:nvSpPr>
        <xdr:cNvPr id="234" name="扶助費平均値テキスト"/>
        <xdr:cNvSpPr txBox="1"/>
      </xdr:nvSpPr>
      <xdr:spPr>
        <a:xfrm>
          <a:off x="4686300" y="16421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24730</xdr:rowOff>
    </xdr:from>
    <xdr:to>
      <xdr:col>5</xdr:col>
      <xdr:colOff>358775</xdr:colOff>
      <xdr:row>98</xdr:row>
      <xdr:rowOff>120938</xdr:rowOff>
    </xdr:to>
    <xdr:cxnSp macro="">
      <xdr:nvCxnSpPr>
        <xdr:cNvPr id="236" name="直線コネクタ 235"/>
        <xdr:cNvCxnSpPr/>
      </xdr:nvCxnSpPr>
      <xdr:spPr>
        <a:xfrm flipV="1">
          <a:off x="2908300" y="16826830"/>
          <a:ext cx="889000" cy="9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156114</xdr:rowOff>
    </xdr:from>
    <xdr:ext cx="534377" cy="259045"/>
    <xdr:sp macro="" textlink="">
      <xdr:nvSpPr>
        <xdr:cNvPr id="238" name="テキスト ボックス 237"/>
        <xdr:cNvSpPr txBox="1"/>
      </xdr:nvSpPr>
      <xdr:spPr>
        <a:xfrm>
          <a:off x="3530111" y="164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120938</xdr:rowOff>
    </xdr:from>
    <xdr:to>
      <xdr:col>4</xdr:col>
      <xdr:colOff>155575</xdr:colOff>
      <xdr:row>98</xdr:row>
      <xdr:rowOff>133871</xdr:rowOff>
    </xdr:to>
    <xdr:cxnSp macro="">
      <xdr:nvCxnSpPr>
        <xdr:cNvPr id="239" name="直線コネクタ 238"/>
        <xdr:cNvCxnSpPr/>
      </xdr:nvCxnSpPr>
      <xdr:spPr>
        <a:xfrm flipV="1">
          <a:off x="2019300" y="16923038"/>
          <a:ext cx="889000" cy="1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84693</xdr:rowOff>
    </xdr:from>
    <xdr:ext cx="534377" cy="259045"/>
    <xdr:sp macro="" textlink="">
      <xdr:nvSpPr>
        <xdr:cNvPr id="241" name="テキスト ボックス 240"/>
        <xdr:cNvSpPr txBox="1"/>
      </xdr:nvSpPr>
      <xdr:spPr>
        <a:xfrm>
          <a:off x="2641111" y="165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133871</xdr:rowOff>
    </xdr:from>
    <xdr:to>
      <xdr:col>2</xdr:col>
      <xdr:colOff>638175</xdr:colOff>
      <xdr:row>99</xdr:row>
      <xdr:rowOff>31181</xdr:rowOff>
    </xdr:to>
    <xdr:cxnSp macro="">
      <xdr:nvCxnSpPr>
        <xdr:cNvPr id="242" name="直線コネクタ 241"/>
        <xdr:cNvCxnSpPr/>
      </xdr:nvCxnSpPr>
      <xdr:spPr>
        <a:xfrm flipV="1">
          <a:off x="1130300" y="16935971"/>
          <a:ext cx="889000" cy="6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109056</xdr:rowOff>
    </xdr:from>
    <xdr:ext cx="534377" cy="259045"/>
    <xdr:sp macro="" textlink="">
      <xdr:nvSpPr>
        <xdr:cNvPr id="244" name="テキスト ボックス 243"/>
        <xdr:cNvSpPr txBox="1"/>
      </xdr:nvSpPr>
      <xdr:spPr>
        <a:xfrm>
          <a:off x="1752111" y="1656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98066</xdr:rowOff>
    </xdr:from>
    <xdr:ext cx="534377" cy="259045"/>
    <xdr:sp macro="" textlink="">
      <xdr:nvSpPr>
        <xdr:cNvPr id="246" name="テキスト ボックス 245"/>
        <xdr:cNvSpPr txBox="1"/>
      </xdr:nvSpPr>
      <xdr:spPr>
        <a:xfrm>
          <a:off x="863111" y="1655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86745</xdr:rowOff>
    </xdr:from>
    <xdr:to>
      <xdr:col>6</xdr:col>
      <xdr:colOff>561975</xdr:colOff>
      <xdr:row>98</xdr:row>
      <xdr:rowOff>16895</xdr:rowOff>
    </xdr:to>
    <xdr:sp macro="" textlink="">
      <xdr:nvSpPr>
        <xdr:cNvPr id="252" name="円/楕円 251"/>
        <xdr:cNvSpPr/>
      </xdr:nvSpPr>
      <xdr:spPr>
        <a:xfrm>
          <a:off x="4584700" y="1671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65172</xdr:rowOff>
    </xdr:from>
    <xdr:ext cx="534377" cy="259045"/>
    <xdr:sp macro="" textlink="">
      <xdr:nvSpPr>
        <xdr:cNvPr id="253" name="扶助費該当値テキスト"/>
        <xdr:cNvSpPr txBox="1"/>
      </xdr:nvSpPr>
      <xdr:spPr>
        <a:xfrm>
          <a:off x="4686300" y="1669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78,632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145380</xdr:rowOff>
    </xdr:from>
    <xdr:to>
      <xdr:col>5</xdr:col>
      <xdr:colOff>409575</xdr:colOff>
      <xdr:row>98</xdr:row>
      <xdr:rowOff>75530</xdr:rowOff>
    </xdr:to>
    <xdr:sp macro="" textlink="">
      <xdr:nvSpPr>
        <xdr:cNvPr id="254" name="円/楕円 253"/>
        <xdr:cNvSpPr/>
      </xdr:nvSpPr>
      <xdr:spPr>
        <a:xfrm>
          <a:off x="3746500" y="1677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66657</xdr:rowOff>
    </xdr:from>
    <xdr:ext cx="534377" cy="259045"/>
    <xdr:sp macro="" textlink="">
      <xdr:nvSpPr>
        <xdr:cNvPr id="255" name="テキスト ボックス 254"/>
        <xdr:cNvSpPr txBox="1"/>
      </xdr:nvSpPr>
      <xdr:spPr>
        <a:xfrm>
          <a:off x="3530111" y="1686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75,041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70138</xdr:rowOff>
    </xdr:from>
    <xdr:to>
      <xdr:col>4</xdr:col>
      <xdr:colOff>206375</xdr:colOff>
      <xdr:row>99</xdr:row>
      <xdr:rowOff>288</xdr:rowOff>
    </xdr:to>
    <xdr:sp macro="" textlink="">
      <xdr:nvSpPr>
        <xdr:cNvPr id="256" name="円/楕円 255"/>
        <xdr:cNvSpPr/>
      </xdr:nvSpPr>
      <xdr:spPr>
        <a:xfrm>
          <a:off x="2857500" y="1687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162865</xdr:rowOff>
    </xdr:from>
    <xdr:ext cx="534377" cy="259045"/>
    <xdr:sp macro="" textlink="">
      <xdr:nvSpPr>
        <xdr:cNvPr id="257" name="テキスト ボックス 256"/>
        <xdr:cNvSpPr txBox="1"/>
      </xdr:nvSpPr>
      <xdr:spPr>
        <a:xfrm>
          <a:off x="2641111" y="1696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69,149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83071</xdr:rowOff>
    </xdr:from>
    <xdr:to>
      <xdr:col>3</xdr:col>
      <xdr:colOff>3175</xdr:colOff>
      <xdr:row>99</xdr:row>
      <xdr:rowOff>13221</xdr:rowOff>
    </xdr:to>
    <xdr:sp macro="" textlink="">
      <xdr:nvSpPr>
        <xdr:cNvPr id="258" name="円/楕円 257"/>
        <xdr:cNvSpPr/>
      </xdr:nvSpPr>
      <xdr:spPr>
        <a:xfrm>
          <a:off x="1968500" y="1688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4348</xdr:rowOff>
    </xdr:from>
    <xdr:ext cx="534377" cy="259045"/>
    <xdr:sp macro="" textlink="">
      <xdr:nvSpPr>
        <xdr:cNvPr id="259" name="テキスト ボックス 258"/>
        <xdr:cNvSpPr txBox="1"/>
      </xdr:nvSpPr>
      <xdr:spPr>
        <a:xfrm>
          <a:off x="1752111" y="1697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68,357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151831</xdr:rowOff>
    </xdr:from>
    <xdr:to>
      <xdr:col>1</xdr:col>
      <xdr:colOff>485775</xdr:colOff>
      <xdr:row>99</xdr:row>
      <xdr:rowOff>81981</xdr:rowOff>
    </xdr:to>
    <xdr:sp macro="" textlink="">
      <xdr:nvSpPr>
        <xdr:cNvPr id="260" name="円/楕円 259"/>
        <xdr:cNvSpPr/>
      </xdr:nvSpPr>
      <xdr:spPr>
        <a:xfrm>
          <a:off x="1079500" y="1695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73108</xdr:rowOff>
    </xdr:from>
    <xdr:ext cx="534377" cy="259045"/>
    <xdr:sp macro="" textlink="">
      <xdr:nvSpPr>
        <xdr:cNvPr id="261" name="テキスト ボックス 260"/>
        <xdr:cNvSpPr txBox="1"/>
      </xdr:nvSpPr>
      <xdr:spPr>
        <a:xfrm>
          <a:off x="863111" y="1704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27381</xdr:rowOff>
    </xdr:from>
    <xdr:to>
      <xdr:col>15</xdr:col>
      <xdr:colOff>180975</xdr:colOff>
      <xdr:row>34</xdr:row>
      <xdr:rowOff>128479</xdr:rowOff>
    </xdr:to>
    <xdr:cxnSp macro="">
      <xdr:nvCxnSpPr>
        <xdr:cNvPr id="291" name="直線コネクタ 290"/>
        <xdr:cNvCxnSpPr/>
      </xdr:nvCxnSpPr>
      <xdr:spPr>
        <a:xfrm flipV="1">
          <a:off x="9639300" y="5856681"/>
          <a:ext cx="838200" cy="10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89768</xdr:rowOff>
    </xdr:from>
    <xdr:ext cx="534377" cy="259045"/>
    <xdr:sp macro="" textlink="">
      <xdr:nvSpPr>
        <xdr:cNvPr id="292"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128479</xdr:rowOff>
    </xdr:from>
    <xdr:to>
      <xdr:col>14</xdr:col>
      <xdr:colOff>28575</xdr:colOff>
      <xdr:row>35</xdr:row>
      <xdr:rowOff>3169</xdr:rowOff>
    </xdr:to>
    <xdr:cxnSp macro="">
      <xdr:nvCxnSpPr>
        <xdr:cNvPr id="294" name="直線コネクタ 293"/>
        <xdr:cNvCxnSpPr/>
      </xdr:nvCxnSpPr>
      <xdr:spPr>
        <a:xfrm flipV="1">
          <a:off x="8750300" y="5957779"/>
          <a:ext cx="889000" cy="4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58507</xdr:rowOff>
    </xdr:from>
    <xdr:ext cx="534377" cy="259045"/>
    <xdr:sp macro="" textlink="">
      <xdr:nvSpPr>
        <xdr:cNvPr id="296" name="テキスト ボックス 295"/>
        <xdr:cNvSpPr txBox="1"/>
      </xdr:nvSpPr>
      <xdr:spPr>
        <a:xfrm>
          <a:off x="9372111" y="640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163912</xdr:rowOff>
    </xdr:from>
    <xdr:to>
      <xdr:col>12</xdr:col>
      <xdr:colOff>511175</xdr:colOff>
      <xdr:row>35</xdr:row>
      <xdr:rowOff>3169</xdr:rowOff>
    </xdr:to>
    <xdr:cxnSp macro="">
      <xdr:nvCxnSpPr>
        <xdr:cNvPr id="297" name="直線コネクタ 296"/>
        <xdr:cNvCxnSpPr/>
      </xdr:nvCxnSpPr>
      <xdr:spPr>
        <a:xfrm>
          <a:off x="7861300" y="5993212"/>
          <a:ext cx="889000" cy="1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167073</xdr:rowOff>
    </xdr:from>
    <xdr:ext cx="534377" cy="259045"/>
    <xdr:sp macro="" textlink="">
      <xdr:nvSpPr>
        <xdr:cNvPr id="299" name="テキスト ボックス 298"/>
        <xdr:cNvSpPr txBox="1"/>
      </xdr:nvSpPr>
      <xdr:spPr>
        <a:xfrm>
          <a:off x="8483111" y="633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163912</xdr:rowOff>
    </xdr:from>
    <xdr:to>
      <xdr:col>11</xdr:col>
      <xdr:colOff>307975</xdr:colOff>
      <xdr:row>34</xdr:row>
      <xdr:rowOff>169399</xdr:rowOff>
    </xdr:to>
    <xdr:cxnSp macro="">
      <xdr:nvCxnSpPr>
        <xdr:cNvPr id="300" name="直線コネクタ 299"/>
        <xdr:cNvCxnSpPr/>
      </xdr:nvCxnSpPr>
      <xdr:spPr>
        <a:xfrm flipV="1">
          <a:off x="6972300" y="5993212"/>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54049</xdr:rowOff>
    </xdr:from>
    <xdr:ext cx="534377" cy="259045"/>
    <xdr:sp macro="" textlink="">
      <xdr:nvSpPr>
        <xdr:cNvPr id="302" name="テキスト ボックス 301"/>
        <xdr:cNvSpPr txBox="1"/>
      </xdr:nvSpPr>
      <xdr:spPr>
        <a:xfrm>
          <a:off x="7594111" y="63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88892</xdr:rowOff>
    </xdr:from>
    <xdr:ext cx="534377" cy="259045"/>
    <xdr:sp macro="" textlink="">
      <xdr:nvSpPr>
        <xdr:cNvPr id="304" name="テキスト ボックス 303"/>
        <xdr:cNvSpPr txBox="1"/>
      </xdr:nvSpPr>
      <xdr:spPr>
        <a:xfrm>
          <a:off x="6705111" y="64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148031</xdr:rowOff>
    </xdr:from>
    <xdr:to>
      <xdr:col>15</xdr:col>
      <xdr:colOff>231775</xdr:colOff>
      <xdr:row>34</xdr:row>
      <xdr:rowOff>78181</xdr:rowOff>
    </xdr:to>
    <xdr:sp macro="" textlink="">
      <xdr:nvSpPr>
        <xdr:cNvPr id="310" name="円/楕円 309"/>
        <xdr:cNvSpPr/>
      </xdr:nvSpPr>
      <xdr:spPr>
        <a:xfrm>
          <a:off x="10426700" y="580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170908</xdr:rowOff>
    </xdr:from>
    <xdr:ext cx="534377" cy="259045"/>
    <xdr:sp macro="" textlink="">
      <xdr:nvSpPr>
        <xdr:cNvPr id="311" name="補助費等該当値テキスト"/>
        <xdr:cNvSpPr txBox="1"/>
      </xdr:nvSpPr>
      <xdr:spPr>
        <a:xfrm>
          <a:off x="10528300" y="56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65,896</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77679</xdr:rowOff>
    </xdr:from>
    <xdr:to>
      <xdr:col>14</xdr:col>
      <xdr:colOff>79375</xdr:colOff>
      <xdr:row>35</xdr:row>
      <xdr:rowOff>7829</xdr:rowOff>
    </xdr:to>
    <xdr:sp macro="" textlink="">
      <xdr:nvSpPr>
        <xdr:cNvPr id="312" name="円/楕円 311"/>
        <xdr:cNvSpPr/>
      </xdr:nvSpPr>
      <xdr:spPr>
        <a:xfrm>
          <a:off x="9588500" y="590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24356</xdr:rowOff>
    </xdr:from>
    <xdr:ext cx="534377" cy="259045"/>
    <xdr:sp macro="" textlink="">
      <xdr:nvSpPr>
        <xdr:cNvPr id="313" name="テキスト ボックス 312"/>
        <xdr:cNvSpPr txBox="1"/>
      </xdr:nvSpPr>
      <xdr:spPr>
        <a:xfrm>
          <a:off x="9372111" y="568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60,589</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123819</xdr:rowOff>
    </xdr:from>
    <xdr:to>
      <xdr:col>12</xdr:col>
      <xdr:colOff>561975</xdr:colOff>
      <xdr:row>35</xdr:row>
      <xdr:rowOff>53969</xdr:rowOff>
    </xdr:to>
    <xdr:sp macro="" textlink="">
      <xdr:nvSpPr>
        <xdr:cNvPr id="314" name="円/楕円 313"/>
        <xdr:cNvSpPr/>
      </xdr:nvSpPr>
      <xdr:spPr>
        <a:xfrm>
          <a:off x="8699500" y="595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70496</xdr:rowOff>
    </xdr:from>
    <xdr:ext cx="534377" cy="259045"/>
    <xdr:sp macro="" textlink="">
      <xdr:nvSpPr>
        <xdr:cNvPr id="315" name="テキスト ボックス 314"/>
        <xdr:cNvSpPr txBox="1"/>
      </xdr:nvSpPr>
      <xdr:spPr>
        <a:xfrm>
          <a:off x="8483111" y="572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58,167</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113112</xdr:rowOff>
    </xdr:from>
    <xdr:to>
      <xdr:col>11</xdr:col>
      <xdr:colOff>358775</xdr:colOff>
      <xdr:row>35</xdr:row>
      <xdr:rowOff>43262</xdr:rowOff>
    </xdr:to>
    <xdr:sp macro="" textlink="">
      <xdr:nvSpPr>
        <xdr:cNvPr id="316" name="円/楕円 315"/>
        <xdr:cNvSpPr/>
      </xdr:nvSpPr>
      <xdr:spPr>
        <a:xfrm>
          <a:off x="7810500" y="594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59789</xdr:rowOff>
    </xdr:from>
    <xdr:ext cx="534377" cy="259045"/>
    <xdr:sp macro="" textlink="">
      <xdr:nvSpPr>
        <xdr:cNvPr id="317" name="テキスト ボックス 316"/>
        <xdr:cNvSpPr txBox="1"/>
      </xdr:nvSpPr>
      <xdr:spPr>
        <a:xfrm>
          <a:off x="7594111" y="571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58,729</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118599</xdr:rowOff>
    </xdr:from>
    <xdr:to>
      <xdr:col>10</xdr:col>
      <xdr:colOff>155575</xdr:colOff>
      <xdr:row>35</xdr:row>
      <xdr:rowOff>48749</xdr:rowOff>
    </xdr:to>
    <xdr:sp macro="" textlink="">
      <xdr:nvSpPr>
        <xdr:cNvPr id="318" name="円/楕円 317"/>
        <xdr:cNvSpPr/>
      </xdr:nvSpPr>
      <xdr:spPr>
        <a:xfrm>
          <a:off x="6921500" y="594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65276</xdr:rowOff>
    </xdr:from>
    <xdr:ext cx="534377" cy="259045"/>
    <xdr:sp macro="" textlink="">
      <xdr:nvSpPr>
        <xdr:cNvPr id="319" name="テキスト ボックス 318"/>
        <xdr:cNvSpPr txBox="1"/>
      </xdr:nvSpPr>
      <xdr:spPr>
        <a:xfrm>
          <a:off x="6705111" y="572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31742</xdr:rowOff>
    </xdr:from>
    <xdr:to>
      <xdr:col>15</xdr:col>
      <xdr:colOff>180975</xdr:colOff>
      <xdr:row>58</xdr:row>
      <xdr:rowOff>62939</xdr:rowOff>
    </xdr:to>
    <xdr:cxnSp macro="">
      <xdr:nvCxnSpPr>
        <xdr:cNvPr id="348" name="直線コネクタ 347"/>
        <xdr:cNvCxnSpPr/>
      </xdr:nvCxnSpPr>
      <xdr:spPr>
        <a:xfrm flipV="1">
          <a:off x="9639300" y="9975842"/>
          <a:ext cx="838200" cy="3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26374</xdr:rowOff>
    </xdr:from>
    <xdr:ext cx="534377" cy="259045"/>
    <xdr:sp macro="" textlink="">
      <xdr:nvSpPr>
        <xdr:cNvPr id="349" name="普通建設事業費平均値テキスト"/>
        <xdr:cNvSpPr txBox="1"/>
      </xdr:nvSpPr>
      <xdr:spPr>
        <a:xfrm>
          <a:off x="10528300" y="9970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36447</xdr:rowOff>
    </xdr:from>
    <xdr:to>
      <xdr:col>14</xdr:col>
      <xdr:colOff>28575</xdr:colOff>
      <xdr:row>58</xdr:row>
      <xdr:rowOff>62939</xdr:rowOff>
    </xdr:to>
    <xdr:cxnSp macro="">
      <xdr:nvCxnSpPr>
        <xdr:cNvPr id="351" name="直線コネクタ 350"/>
        <xdr:cNvCxnSpPr/>
      </xdr:nvCxnSpPr>
      <xdr:spPr>
        <a:xfrm>
          <a:off x="8750300" y="9980547"/>
          <a:ext cx="889000" cy="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2233</xdr:rowOff>
    </xdr:from>
    <xdr:ext cx="534377" cy="259045"/>
    <xdr:sp macro="" textlink="">
      <xdr:nvSpPr>
        <xdr:cNvPr id="353" name="テキスト ボックス 352"/>
        <xdr:cNvSpPr txBox="1"/>
      </xdr:nvSpPr>
      <xdr:spPr>
        <a:xfrm>
          <a:off x="9372111" y="1011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36447</xdr:rowOff>
    </xdr:from>
    <xdr:to>
      <xdr:col>12</xdr:col>
      <xdr:colOff>511175</xdr:colOff>
      <xdr:row>58</xdr:row>
      <xdr:rowOff>56116</xdr:rowOff>
    </xdr:to>
    <xdr:cxnSp macro="">
      <xdr:nvCxnSpPr>
        <xdr:cNvPr id="354" name="直線コネクタ 353"/>
        <xdr:cNvCxnSpPr/>
      </xdr:nvCxnSpPr>
      <xdr:spPr>
        <a:xfrm flipV="1">
          <a:off x="7861300" y="9980547"/>
          <a:ext cx="889000" cy="1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5153</xdr:rowOff>
    </xdr:from>
    <xdr:ext cx="534377" cy="259045"/>
    <xdr:sp macro="" textlink="">
      <xdr:nvSpPr>
        <xdr:cNvPr id="356" name="テキスト ボックス 355"/>
        <xdr:cNvSpPr txBox="1"/>
      </xdr:nvSpPr>
      <xdr:spPr>
        <a:xfrm>
          <a:off x="8483111" y="101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56116</xdr:rowOff>
    </xdr:from>
    <xdr:to>
      <xdr:col>11</xdr:col>
      <xdr:colOff>307975</xdr:colOff>
      <xdr:row>58</xdr:row>
      <xdr:rowOff>94197</xdr:rowOff>
    </xdr:to>
    <xdr:cxnSp macro="">
      <xdr:nvCxnSpPr>
        <xdr:cNvPr id="357" name="直線コネクタ 356"/>
        <xdr:cNvCxnSpPr/>
      </xdr:nvCxnSpPr>
      <xdr:spPr>
        <a:xfrm flipV="1">
          <a:off x="6972300" y="10000216"/>
          <a:ext cx="889000" cy="3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21759</xdr:rowOff>
    </xdr:from>
    <xdr:ext cx="534377" cy="259045"/>
    <xdr:sp macro="" textlink="">
      <xdr:nvSpPr>
        <xdr:cNvPr id="359" name="テキスト ボックス 358"/>
        <xdr:cNvSpPr txBox="1"/>
      </xdr:nvSpPr>
      <xdr:spPr>
        <a:xfrm>
          <a:off x="7594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25964</xdr:rowOff>
    </xdr:from>
    <xdr:ext cx="534377" cy="259045"/>
    <xdr:sp macro="" textlink="">
      <xdr:nvSpPr>
        <xdr:cNvPr id="361" name="テキスト ボックス 360"/>
        <xdr:cNvSpPr txBox="1"/>
      </xdr:nvSpPr>
      <xdr:spPr>
        <a:xfrm>
          <a:off x="6705111" y="1014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152392</xdr:rowOff>
    </xdr:from>
    <xdr:to>
      <xdr:col>15</xdr:col>
      <xdr:colOff>231775</xdr:colOff>
      <xdr:row>58</xdr:row>
      <xdr:rowOff>82542</xdr:rowOff>
    </xdr:to>
    <xdr:sp macro="" textlink="">
      <xdr:nvSpPr>
        <xdr:cNvPr id="367" name="円/楕円 366"/>
        <xdr:cNvSpPr/>
      </xdr:nvSpPr>
      <xdr:spPr>
        <a:xfrm>
          <a:off x="10426700" y="992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3819</xdr:rowOff>
    </xdr:from>
    <xdr:ext cx="599010" cy="259045"/>
    <xdr:sp macro="" textlink="">
      <xdr:nvSpPr>
        <xdr:cNvPr id="368" name="普通建設事業費該当値テキスト"/>
        <xdr:cNvSpPr txBox="1"/>
      </xdr:nvSpPr>
      <xdr:spPr>
        <a:xfrm>
          <a:off x="10528300" y="977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145,006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12139</xdr:rowOff>
    </xdr:from>
    <xdr:to>
      <xdr:col>14</xdr:col>
      <xdr:colOff>79375</xdr:colOff>
      <xdr:row>58</xdr:row>
      <xdr:rowOff>113739</xdr:rowOff>
    </xdr:to>
    <xdr:sp macro="" textlink="">
      <xdr:nvSpPr>
        <xdr:cNvPr id="369" name="円/楕円 368"/>
        <xdr:cNvSpPr/>
      </xdr:nvSpPr>
      <xdr:spPr>
        <a:xfrm>
          <a:off x="9588500" y="995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130266</xdr:rowOff>
    </xdr:from>
    <xdr:ext cx="599010" cy="259045"/>
    <xdr:sp macro="" textlink="">
      <xdr:nvSpPr>
        <xdr:cNvPr id="370" name="テキスト ボックス 369"/>
        <xdr:cNvSpPr txBox="1"/>
      </xdr:nvSpPr>
      <xdr:spPr>
        <a:xfrm>
          <a:off x="9339794" y="9731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120,442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157097</xdr:rowOff>
    </xdr:from>
    <xdr:to>
      <xdr:col>12</xdr:col>
      <xdr:colOff>561975</xdr:colOff>
      <xdr:row>58</xdr:row>
      <xdr:rowOff>87247</xdr:rowOff>
    </xdr:to>
    <xdr:sp macro="" textlink="">
      <xdr:nvSpPr>
        <xdr:cNvPr id="371" name="円/楕円 370"/>
        <xdr:cNvSpPr/>
      </xdr:nvSpPr>
      <xdr:spPr>
        <a:xfrm>
          <a:off x="8699500" y="992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103774</xdr:rowOff>
    </xdr:from>
    <xdr:ext cx="599010" cy="259045"/>
    <xdr:sp macro="" textlink="">
      <xdr:nvSpPr>
        <xdr:cNvPr id="372" name="テキスト ボックス 371"/>
        <xdr:cNvSpPr txBox="1"/>
      </xdr:nvSpPr>
      <xdr:spPr>
        <a:xfrm>
          <a:off x="8450794" y="9704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141,301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5316</xdr:rowOff>
    </xdr:from>
    <xdr:to>
      <xdr:col>11</xdr:col>
      <xdr:colOff>358775</xdr:colOff>
      <xdr:row>58</xdr:row>
      <xdr:rowOff>106916</xdr:rowOff>
    </xdr:to>
    <xdr:sp macro="" textlink="">
      <xdr:nvSpPr>
        <xdr:cNvPr id="373" name="円/楕円 372"/>
        <xdr:cNvSpPr/>
      </xdr:nvSpPr>
      <xdr:spPr>
        <a:xfrm>
          <a:off x="7810500" y="99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123443</xdr:rowOff>
    </xdr:from>
    <xdr:ext cx="599010" cy="259045"/>
    <xdr:sp macro="" textlink="">
      <xdr:nvSpPr>
        <xdr:cNvPr id="374" name="テキスト ボックス 373"/>
        <xdr:cNvSpPr txBox="1"/>
      </xdr:nvSpPr>
      <xdr:spPr>
        <a:xfrm>
          <a:off x="7561794" y="972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125,814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43397</xdr:rowOff>
    </xdr:from>
    <xdr:to>
      <xdr:col>10</xdr:col>
      <xdr:colOff>155575</xdr:colOff>
      <xdr:row>58</xdr:row>
      <xdr:rowOff>144997</xdr:rowOff>
    </xdr:to>
    <xdr:sp macro="" textlink="">
      <xdr:nvSpPr>
        <xdr:cNvPr id="375" name="円/楕円 374"/>
        <xdr:cNvSpPr/>
      </xdr:nvSpPr>
      <xdr:spPr>
        <a:xfrm>
          <a:off x="6921500" y="998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161524</xdr:rowOff>
    </xdr:from>
    <xdr:ext cx="534377" cy="259045"/>
    <xdr:sp macro="" textlink="">
      <xdr:nvSpPr>
        <xdr:cNvPr id="376" name="テキスト ボックス 375"/>
        <xdr:cNvSpPr txBox="1"/>
      </xdr:nvSpPr>
      <xdr:spPr>
        <a:xfrm>
          <a:off x="6705111" y="976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100977</xdr:rowOff>
    </xdr:from>
    <xdr:to>
      <xdr:col>15</xdr:col>
      <xdr:colOff>180975</xdr:colOff>
      <xdr:row>78</xdr:row>
      <xdr:rowOff>165788</xdr:rowOff>
    </xdr:to>
    <xdr:cxnSp macro="">
      <xdr:nvCxnSpPr>
        <xdr:cNvPr id="405" name="直線コネクタ 404"/>
        <xdr:cNvCxnSpPr/>
      </xdr:nvCxnSpPr>
      <xdr:spPr>
        <a:xfrm flipV="1">
          <a:off x="9639300" y="13474077"/>
          <a:ext cx="838200" cy="6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54720</xdr:rowOff>
    </xdr:from>
    <xdr:ext cx="534377" cy="259045"/>
    <xdr:sp macro="" textlink="">
      <xdr:nvSpPr>
        <xdr:cNvPr id="406" name="普通建設事業費 （ うち新規整備　）平均値テキスト"/>
        <xdr:cNvSpPr txBox="1"/>
      </xdr:nvSpPr>
      <xdr:spPr>
        <a:xfrm>
          <a:off x="10528300" y="13427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58380</xdr:rowOff>
    </xdr:from>
    <xdr:ext cx="534377" cy="259045"/>
    <xdr:sp macro="" textlink="">
      <xdr:nvSpPr>
        <xdr:cNvPr id="409" name="テキスト ボックス 408"/>
        <xdr:cNvSpPr txBox="1"/>
      </xdr:nvSpPr>
      <xdr:spPr>
        <a:xfrm>
          <a:off x="9372111" y="1326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50177</xdr:rowOff>
    </xdr:from>
    <xdr:to>
      <xdr:col>15</xdr:col>
      <xdr:colOff>231775</xdr:colOff>
      <xdr:row>78</xdr:row>
      <xdr:rowOff>151777</xdr:rowOff>
    </xdr:to>
    <xdr:sp macro="" textlink="">
      <xdr:nvSpPr>
        <xdr:cNvPr id="415" name="円/楕円 414"/>
        <xdr:cNvSpPr/>
      </xdr:nvSpPr>
      <xdr:spPr>
        <a:xfrm>
          <a:off x="10426700" y="1342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9554</xdr:rowOff>
    </xdr:from>
    <xdr:ext cx="534377" cy="259045"/>
    <xdr:sp macro="" textlink="">
      <xdr:nvSpPr>
        <xdr:cNvPr id="416" name="普通建設事業費 （ うち新規整備　）該当値テキスト"/>
        <xdr:cNvSpPr txBox="1"/>
      </xdr:nvSpPr>
      <xdr:spPr>
        <a:xfrm>
          <a:off x="10528300" y="1321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60,327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114988</xdr:rowOff>
    </xdr:from>
    <xdr:to>
      <xdr:col>14</xdr:col>
      <xdr:colOff>79375</xdr:colOff>
      <xdr:row>79</xdr:row>
      <xdr:rowOff>45138</xdr:rowOff>
    </xdr:to>
    <xdr:sp macro="" textlink="">
      <xdr:nvSpPr>
        <xdr:cNvPr id="417" name="円/楕円 416"/>
        <xdr:cNvSpPr/>
      </xdr:nvSpPr>
      <xdr:spPr>
        <a:xfrm>
          <a:off x="9588500" y="1348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36265</xdr:rowOff>
    </xdr:from>
    <xdr:ext cx="534377" cy="259045"/>
    <xdr:sp macro="" textlink="">
      <xdr:nvSpPr>
        <xdr:cNvPr id="418" name="テキスト ボックス 417"/>
        <xdr:cNvSpPr txBox="1"/>
      </xdr:nvSpPr>
      <xdr:spPr>
        <a:xfrm>
          <a:off x="9372111" y="135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30,714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62120</xdr:rowOff>
    </xdr:from>
    <xdr:to>
      <xdr:col>15</xdr:col>
      <xdr:colOff>180975</xdr:colOff>
      <xdr:row>96</xdr:row>
      <xdr:rowOff>71524</xdr:rowOff>
    </xdr:to>
    <xdr:cxnSp macro="">
      <xdr:nvCxnSpPr>
        <xdr:cNvPr id="447" name="直線コネクタ 446"/>
        <xdr:cNvCxnSpPr/>
      </xdr:nvCxnSpPr>
      <xdr:spPr>
        <a:xfrm flipV="1">
          <a:off x="9639300" y="16521320"/>
          <a:ext cx="838200" cy="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107743</xdr:rowOff>
    </xdr:from>
    <xdr:ext cx="534377" cy="259045"/>
    <xdr:sp macro="" textlink="">
      <xdr:nvSpPr>
        <xdr:cNvPr id="448" name="普通建設事業費 （ うち更新整備　）平均値テキスト"/>
        <xdr:cNvSpPr txBox="1"/>
      </xdr:nvSpPr>
      <xdr:spPr>
        <a:xfrm>
          <a:off x="10528300" y="16738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61352</xdr:rowOff>
    </xdr:from>
    <xdr:ext cx="534377" cy="259045"/>
    <xdr:sp macro="" textlink="">
      <xdr:nvSpPr>
        <xdr:cNvPr id="451" name="テキスト ボックス 450"/>
        <xdr:cNvSpPr txBox="1"/>
      </xdr:nvSpPr>
      <xdr:spPr>
        <a:xfrm>
          <a:off x="9372111" y="168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11320</xdr:rowOff>
    </xdr:from>
    <xdr:to>
      <xdr:col>15</xdr:col>
      <xdr:colOff>231775</xdr:colOff>
      <xdr:row>96</xdr:row>
      <xdr:rowOff>112920</xdr:rowOff>
    </xdr:to>
    <xdr:sp macro="" textlink="">
      <xdr:nvSpPr>
        <xdr:cNvPr id="457" name="円/楕円 456"/>
        <xdr:cNvSpPr/>
      </xdr:nvSpPr>
      <xdr:spPr>
        <a:xfrm>
          <a:off x="10426700" y="1647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34197</xdr:rowOff>
    </xdr:from>
    <xdr:ext cx="534377" cy="259045"/>
    <xdr:sp macro="" textlink="">
      <xdr:nvSpPr>
        <xdr:cNvPr id="458" name="普通建設事業費 （ うち更新整備　）該当値テキスト"/>
        <xdr:cNvSpPr txBox="1"/>
      </xdr:nvSpPr>
      <xdr:spPr>
        <a:xfrm>
          <a:off x="10528300" y="1632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65,181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20724</xdr:rowOff>
    </xdr:from>
    <xdr:to>
      <xdr:col>14</xdr:col>
      <xdr:colOff>79375</xdr:colOff>
      <xdr:row>96</xdr:row>
      <xdr:rowOff>122324</xdr:rowOff>
    </xdr:to>
    <xdr:sp macro="" textlink="">
      <xdr:nvSpPr>
        <xdr:cNvPr id="459" name="円/楕円 458"/>
        <xdr:cNvSpPr/>
      </xdr:nvSpPr>
      <xdr:spPr>
        <a:xfrm>
          <a:off x="9588500" y="1647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138851</xdr:rowOff>
    </xdr:from>
    <xdr:ext cx="534377" cy="259045"/>
    <xdr:sp macro="" textlink="">
      <xdr:nvSpPr>
        <xdr:cNvPr id="460" name="テキスト ボックス 459"/>
        <xdr:cNvSpPr txBox="1"/>
      </xdr:nvSpPr>
      <xdr:spPr>
        <a:xfrm>
          <a:off x="9372111" y="1625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63,947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57715</xdr:rowOff>
    </xdr:from>
    <xdr:to>
      <xdr:col>23</xdr:col>
      <xdr:colOff>517525</xdr:colOff>
      <xdr:row>38</xdr:row>
      <xdr:rowOff>110961</xdr:rowOff>
    </xdr:to>
    <xdr:cxnSp macro="">
      <xdr:nvCxnSpPr>
        <xdr:cNvPr id="487" name="直線コネクタ 486"/>
        <xdr:cNvCxnSpPr/>
      </xdr:nvCxnSpPr>
      <xdr:spPr>
        <a:xfrm>
          <a:off x="15481300" y="6572815"/>
          <a:ext cx="838200" cy="5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8"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47263</xdr:rowOff>
    </xdr:from>
    <xdr:to>
      <xdr:col>22</xdr:col>
      <xdr:colOff>365125</xdr:colOff>
      <xdr:row>38</xdr:row>
      <xdr:rowOff>57715</xdr:rowOff>
    </xdr:to>
    <xdr:cxnSp macro="">
      <xdr:nvCxnSpPr>
        <xdr:cNvPr id="490" name="直線コネクタ 489"/>
        <xdr:cNvCxnSpPr/>
      </xdr:nvCxnSpPr>
      <xdr:spPr>
        <a:xfrm>
          <a:off x="14592300" y="6390913"/>
          <a:ext cx="889000" cy="18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146066</xdr:rowOff>
    </xdr:from>
    <xdr:ext cx="469744" cy="259045"/>
    <xdr:sp macro="" textlink="">
      <xdr:nvSpPr>
        <xdr:cNvPr id="492" name="テキスト ボックス 491"/>
        <xdr:cNvSpPr txBox="1"/>
      </xdr:nvSpPr>
      <xdr:spPr>
        <a:xfrm>
          <a:off x="15246427" y="666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49074</xdr:rowOff>
    </xdr:from>
    <xdr:to>
      <xdr:col>21</xdr:col>
      <xdr:colOff>161925</xdr:colOff>
      <xdr:row>37</xdr:row>
      <xdr:rowOff>47263</xdr:rowOff>
    </xdr:to>
    <xdr:cxnSp macro="">
      <xdr:nvCxnSpPr>
        <xdr:cNvPr id="493" name="直線コネクタ 492"/>
        <xdr:cNvCxnSpPr/>
      </xdr:nvCxnSpPr>
      <xdr:spPr>
        <a:xfrm>
          <a:off x="13703300" y="6221274"/>
          <a:ext cx="889000" cy="16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143423</xdr:rowOff>
    </xdr:from>
    <xdr:ext cx="469744" cy="259045"/>
    <xdr:sp macro="" textlink="">
      <xdr:nvSpPr>
        <xdr:cNvPr id="495" name="テキスト ボックス 494"/>
        <xdr:cNvSpPr txBox="1"/>
      </xdr:nvSpPr>
      <xdr:spPr>
        <a:xfrm>
          <a:off x="14357427" y="665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49074</xdr:rowOff>
    </xdr:from>
    <xdr:to>
      <xdr:col>19</xdr:col>
      <xdr:colOff>644525</xdr:colOff>
      <xdr:row>36</xdr:row>
      <xdr:rowOff>53207</xdr:rowOff>
    </xdr:to>
    <xdr:cxnSp macro="">
      <xdr:nvCxnSpPr>
        <xdr:cNvPr id="496" name="直線コネクタ 495"/>
        <xdr:cNvCxnSpPr/>
      </xdr:nvCxnSpPr>
      <xdr:spPr>
        <a:xfrm flipV="1">
          <a:off x="12814300" y="6221274"/>
          <a:ext cx="889000" cy="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137608</xdr:rowOff>
    </xdr:from>
    <xdr:ext cx="469744" cy="259045"/>
    <xdr:sp macro="" textlink="">
      <xdr:nvSpPr>
        <xdr:cNvPr id="498" name="テキスト ボックス 497"/>
        <xdr:cNvSpPr txBox="1"/>
      </xdr:nvSpPr>
      <xdr:spPr>
        <a:xfrm>
          <a:off x="13468427" y="665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147684</xdr:rowOff>
    </xdr:from>
    <xdr:ext cx="469744" cy="259045"/>
    <xdr:sp macro="" textlink="">
      <xdr:nvSpPr>
        <xdr:cNvPr id="500" name="テキスト ボックス 499"/>
        <xdr:cNvSpPr txBox="1"/>
      </xdr:nvSpPr>
      <xdr:spPr>
        <a:xfrm>
          <a:off x="12579427" y="666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60161</xdr:rowOff>
    </xdr:from>
    <xdr:to>
      <xdr:col>23</xdr:col>
      <xdr:colOff>568325</xdr:colOff>
      <xdr:row>38</xdr:row>
      <xdr:rowOff>161761</xdr:rowOff>
    </xdr:to>
    <xdr:sp macro="" textlink="">
      <xdr:nvSpPr>
        <xdr:cNvPr id="506" name="円/楕円 505"/>
        <xdr:cNvSpPr/>
      </xdr:nvSpPr>
      <xdr:spPr>
        <a:xfrm>
          <a:off x="16268700" y="657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11037</xdr:rowOff>
    </xdr:from>
    <xdr:ext cx="469744" cy="259045"/>
    <xdr:sp macro="" textlink="">
      <xdr:nvSpPr>
        <xdr:cNvPr id="507" name="災害復旧事業費該当値テキスト"/>
        <xdr:cNvSpPr txBox="1"/>
      </xdr:nvSpPr>
      <xdr:spPr>
        <a:xfrm>
          <a:off x="16370300" y="652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6915</xdr:rowOff>
    </xdr:from>
    <xdr:to>
      <xdr:col>22</xdr:col>
      <xdr:colOff>415925</xdr:colOff>
      <xdr:row>38</xdr:row>
      <xdr:rowOff>108515</xdr:rowOff>
    </xdr:to>
    <xdr:sp macro="" textlink="">
      <xdr:nvSpPr>
        <xdr:cNvPr id="508" name="円/楕円 507"/>
        <xdr:cNvSpPr/>
      </xdr:nvSpPr>
      <xdr:spPr>
        <a:xfrm>
          <a:off x="15430500" y="652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125042</xdr:rowOff>
    </xdr:from>
    <xdr:ext cx="469744" cy="259045"/>
    <xdr:sp macro="" textlink="">
      <xdr:nvSpPr>
        <xdr:cNvPr id="509" name="テキスト ボックス 508"/>
        <xdr:cNvSpPr txBox="1"/>
      </xdr:nvSpPr>
      <xdr:spPr>
        <a:xfrm>
          <a:off x="15246427" y="629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167913</xdr:rowOff>
    </xdr:from>
    <xdr:to>
      <xdr:col>21</xdr:col>
      <xdr:colOff>212725</xdr:colOff>
      <xdr:row>37</xdr:row>
      <xdr:rowOff>98063</xdr:rowOff>
    </xdr:to>
    <xdr:sp macro="" textlink="">
      <xdr:nvSpPr>
        <xdr:cNvPr id="510" name="円/楕円 509"/>
        <xdr:cNvSpPr/>
      </xdr:nvSpPr>
      <xdr:spPr>
        <a:xfrm>
          <a:off x="14541500" y="634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114590</xdr:rowOff>
    </xdr:from>
    <xdr:ext cx="534377" cy="259045"/>
    <xdr:sp macro="" textlink="">
      <xdr:nvSpPr>
        <xdr:cNvPr id="511" name="テキスト ボックス 510"/>
        <xdr:cNvSpPr txBox="1"/>
      </xdr:nvSpPr>
      <xdr:spPr>
        <a:xfrm>
          <a:off x="14325111" y="611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28,859</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169724</xdr:rowOff>
    </xdr:from>
    <xdr:to>
      <xdr:col>20</xdr:col>
      <xdr:colOff>9525</xdr:colOff>
      <xdr:row>36</xdr:row>
      <xdr:rowOff>99874</xdr:rowOff>
    </xdr:to>
    <xdr:sp macro="" textlink="">
      <xdr:nvSpPr>
        <xdr:cNvPr id="512" name="円/楕円 511"/>
        <xdr:cNvSpPr/>
      </xdr:nvSpPr>
      <xdr:spPr>
        <a:xfrm>
          <a:off x="13652500" y="617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116401</xdr:rowOff>
    </xdr:from>
    <xdr:ext cx="534377" cy="259045"/>
    <xdr:sp macro="" textlink="">
      <xdr:nvSpPr>
        <xdr:cNvPr id="513" name="テキスト ボックス 512"/>
        <xdr:cNvSpPr txBox="1"/>
      </xdr:nvSpPr>
      <xdr:spPr>
        <a:xfrm>
          <a:off x="13436111" y="594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47,411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2407</xdr:rowOff>
    </xdr:from>
    <xdr:to>
      <xdr:col>18</xdr:col>
      <xdr:colOff>492125</xdr:colOff>
      <xdr:row>36</xdr:row>
      <xdr:rowOff>104007</xdr:rowOff>
    </xdr:to>
    <xdr:sp macro="" textlink="">
      <xdr:nvSpPr>
        <xdr:cNvPr id="514" name="円/楕円 513"/>
        <xdr:cNvSpPr/>
      </xdr:nvSpPr>
      <xdr:spPr>
        <a:xfrm>
          <a:off x="12763500" y="6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120534</xdr:rowOff>
    </xdr:from>
    <xdr:ext cx="534377" cy="259045"/>
    <xdr:sp macro="" textlink="">
      <xdr:nvSpPr>
        <xdr:cNvPr id="515" name="テキスト ボックス 514"/>
        <xdr:cNvSpPr txBox="1"/>
      </xdr:nvSpPr>
      <xdr:spPr>
        <a:xfrm>
          <a:off x="12547111" y="594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41072</xdr:rowOff>
    </xdr:from>
    <xdr:to>
      <xdr:col>23</xdr:col>
      <xdr:colOff>517525</xdr:colOff>
      <xdr:row>72</xdr:row>
      <xdr:rowOff>107632</xdr:rowOff>
    </xdr:to>
    <xdr:cxnSp macro="">
      <xdr:nvCxnSpPr>
        <xdr:cNvPr id="593" name="直線コネクタ 592"/>
        <xdr:cNvCxnSpPr/>
      </xdr:nvCxnSpPr>
      <xdr:spPr>
        <a:xfrm flipV="1">
          <a:off x="15481300" y="12385472"/>
          <a:ext cx="838200" cy="6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164254</xdr:rowOff>
    </xdr:from>
    <xdr:ext cx="534377" cy="259045"/>
    <xdr:sp macro="" textlink="">
      <xdr:nvSpPr>
        <xdr:cNvPr id="594" name="公債費平均値テキスト"/>
        <xdr:cNvSpPr txBox="1"/>
      </xdr:nvSpPr>
      <xdr:spPr>
        <a:xfrm>
          <a:off x="16370300" y="1285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107632</xdr:rowOff>
    </xdr:from>
    <xdr:to>
      <xdr:col>22</xdr:col>
      <xdr:colOff>365125</xdr:colOff>
      <xdr:row>73</xdr:row>
      <xdr:rowOff>44145</xdr:rowOff>
    </xdr:to>
    <xdr:cxnSp macro="">
      <xdr:nvCxnSpPr>
        <xdr:cNvPr id="596" name="直線コネクタ 595"/>
        <xdr:cNvCxnSpPr/>
      </xdr:nvCxnSpPr>
      <xdr:spPr>
        <a:xfrm flipV="1">
          <a:off x="14592300" y="12452032"/>
          <a:ext cx="889000" cy="10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29391</xdr:rowOff>
    </xdr:from>
    <xdr:ext cx="534377" cy="259045"/>
    <xdr:sp macro="" textlink="">
      <xdr:nvSpPr>
        <xdr:cNvPr id="598" name="テキスト ボックス 597"/>
        <xdr:cNvSpPr txBox="1"/>
      </xdr:nvSpPr>
      <xdr:spPr>
        <a:xfrm>
          <a:off x="15214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44145</xdr:rowOff>
    </xdr:from>
    <xdr:to>
      <xdr:col>21</xdr:col>
      <xdr:colOff>161925</xdr:colOff>
      <xdr:row>73</xdr:row>
      <xdr:rowOff>71641</xdr:rowOff>
    </xdr:to>
    <xdr:cxnSp macro="">
      <xdr:nvCxnSpPr>
        <xdr:cNvPr id="599" name="直線コネクタ 598"/>
        <xdr:cNvCxnSpPr/>
      </xdr:nvCxnSpPr>
      <xdr:spPr>
        <a:xfrm flipV="1">
          <a:off x="13703300" y="12559995"/>
          <a:ext cx="889000" cy="2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31436</xdr:rowOff>
    </xdr:from>
    <xdr:ext cx="534377" cy="259045"/>
    <xdr:sp macro="" textlink="">
      <xdr:nvSpPr>
        <xdr:cNvPr id="601" name="テキスト ボックス 600"/>
        <xdr:cNvSpPr txBox="1"/>
      </xdr:nvSpPr>
      <xdr:spPr>
        <a:xfrm>
          <a:off x="14325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62179</xdr:rowOff>
    </xdr:from>
    <xdr:to>
      <xdr:col>19</xdr:col>
      <xdr:colOff>644525</xdr:colOff>
      <xdr:row>73</xdr:row>
      <xdr:rowOff>71641</xdr:rowOff>
    </xdr:to>
    <xdr:cxnSp macro="">
      <xdr:nvCxnSpPr>
        <xdr:cNvPr id="602" name="直線コネクタ 601"/>
        <xdr:cNvCxnSpPr/>
      </xdr:nvCxnSpPr>
      <xdr:spPr>
        <a:xfrm>
          <a:off x="12814300" y="12578029"/>
          <a:ext cx="889000" cy="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29621</xdr:rowOff>
    </xdr:from>
    <xdr:ext cx="534377" cy="259045"/>
    <xdr:sp macro="" textlink="">
      <xdr:nvSpPr>
        <xdr:cNvPr id="604" name="テキスト ボックス 603"/>
        <xdr:cNvSpPr txBox="1"/>
      </xdr:nvSpPr>
      <xdr:spPr>
        <a:xfrm>
          <a:off x="13436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15042</xdr:rowOff>
    </xdr:from>
    <xdr:ext cx="534377" cy="259045"/>
    <xdr:sp macro="" textlink="">
      <xdr:nvSpPr>
        <xdr:cNvPr id="606" name="テキスト ボックス 605"/>
        <xdr:cNvSpPr txBox="1"/>
      </xdr:nvSpPr>
      <xdr:spPr>
        <a:xfrm>
          <a:off x="12547111" y="130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71</xdr:row>
      <xdr:rowOff>161722</xdr:rowOff>
    </xdr:from>
    <xdr:to>
      <xdr:col>23</xdr:col>
      <xdr:colOff>568325</xdr:colOff>
      <xdr:row>72</xdr:row>
      <xdr:rowOff>91872</xdr:rowOff>
    </xdr:to>
    <xdr:sp macro="" textlink="">
      <xdr:nvSpPr>
        <xdr:cNvPr id="612" name="円/楕円 611"/>
        <xdr:cNvSpPr/>
      </xdr:nvSpPr>
      <xdr:spPr>
        <a:xfrm>
          <a:off x="16268700" y="1233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13149</xdr:rowOff>
    </xdr:from>
    <xdr:ext cx="534377" cy="259045"/>
    <xdr:sp macro="" textlink="">
      <xdr:nvSpPr>
        <xdr:cNvPr id="613" name="公債費該当値テキスト"/>
        <xdr:cNvSpPr txBox="1"/>
      </xdr:nvSpPr>
      <xdr:spPr>
        <a:xfrm>
          <a:off x="16370300" y="1218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94,766</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56832</xdr:rowOff>
    </xdr:from>
    <xdr:to>
      <xdr:col>22</xdr:col>
      <xdr:colOff>415925</xdr:colOff>
      <xdr:row>72</xdr:row>
      <xdr:rowOff>158432</xdr:rowOff>
    </xdr:to>
    <xdr:sp macro="" textlink="">
      <xdr:nvSpPr>
        <xdr:cNvPr id="614" name="円/楕円 613"/>
        <xdr:cNvSpPr/>
      </xdr:nvSpPr>
      <xdr:spPr>
        <a:xfrm>
          <a:off x="15430500" y="1240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3509</xdr:rowOff>
    </xdr:from>
    <xdr:ext cx="534377" cy="259045"/>
    <xdr:sp macro="" textlink="">
      <xdr:nvSpPr>
        <xdr:cNvPr id="615" name="テキスト ボックス 614"/>
        <xdr:cNvSpPr txBox="1"/>
      </xdr:nvSpPr>
      <xdr:spPr>
        <a:xfrm>
          <a:off x="15214111" y="121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89,525</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164795</xdr:rowOff>
    </xdr:from>
    <xdr:to>
      <xdr:col>21</xdr:col>
      <xdr:colOff>212725</xdr:colOff>
      <xdr:row>73</xdr:row>
      <xdr:rowOff>94945</xdr:rowOff>
    </xdr:to>
    <xdr:sp macro="" textlink="">
      <xdr:nvSpPr>
        <xdr:cNvPr id="616" name="円/楕円 615"/>
        <xdr:cNvSpPr/>
      </xdr:nvSpPr>
      <xdr:spPr>
        <a:xfrm>
          <a:off x="14541500" y="1250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111472</xdr:rowOff>
    </xdr:from>
    <xdr:ext cx="534377" cy="259045"/>
    <xdr:sp macro="" textlink="">
      <xdr:nvSpPr>
        <xdr:cNvPr id="617" name="テキスト ボックス 616"/>
        <xdr:cNvSpPr txBox="1"/>
      </xdr:nvSpPr>
      <xdr:spPr>
        <a:xfrm>
          <a:off x="14325111" y="1228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81,024</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20841</xdr:rowOff>
    </xdr:from>
    <xdr:to>
      <xdr:col>20</xdr:col>
      <xdr:colOff>9525</xdr:colOff>
      <xdr:row>73</xdr:row>
      <xdr:rowOff>122441</xdr:rowOff>
    </xdr:to>
    <xdr:sp macro="" textlink="">
      <xdr:nvSpPr>
        <xdr:cNvPr id="618" name="円/楕円 617"/>
        <xdr:cNvSpPr/>
      </xdr:nvSpPr>
      <xdr:spPr>
        <a:xfrm>
          <a:off x="13652500" y="1253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138968</xdr:rowOff>
    </xdr:from>
    <xdr:ext cx="534377" cy="259045"/>
    <xdr:sp macro="" textlink="">
      <xdr:nvSpPr>
        <xdr:cNvPr id="619" name="テキスト ボックス 618"/>
        <xdr:cNvSpPr txBox="1"/>
      </xdr:nvSpPr>
      <xdr:spPr>
        <a:xfrm>
          <a:off x="13436111" y="1231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78,859</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11379</xdr:rowOff>
    </xdr:from>
    <xdr:to>
      <xdr:col>18</xdr:col>
      <xdr:colOff>492125</xdr:colOff>
      <xdr:row>73</xdr:row>
      <xdr:rowOff>112979</xdr:rowOff>
    </xdr:to>
    <xdr:sp macro="" textlink="">
      <xdr:nvSpPr>
        <xdr:cNvPr id="620" name="円/楕円 619"/>
        <xdr:cNvSpPr/>
      </xdr:nvSpPr>
      <xdr:spPr>
        <a:xfrm>
          <a:off x="12763500" y="1252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129506</xdr:rowOff>
    </xdr:from>
    <xdr:ext cx="534377" cy="259045"/>
    <xdr:sp macro="" textlink="">
      <xdr:nvSpPr>
        <xdr:cNvPr id="621" name="テキスト ボックス 620"/>
        <xdr:cNvSpPr txBox="1"/>
      </xdr:nvSpPr>
      <xdr:spPr>
        <a:xfrm>
          <a:off x="12547111" y="1230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79,604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151820</xdr:rowOff>
    </xdr:from>
    <xdr:to>
      <xdr:col>23</xdr:col>
      <xdr:colOff>517525</xdr:colOff>
      <xdr:row>99</xdr:row>
      <xdr:rowOff>7790</xdr:rowOff>
    </xdr:to>
    <xdr:cxnSp macro="">
      <xdr:nvCxnSpPr>
        <xdr:cNvPr id="650" name="直線コネクタ 649"/>
        <xdr:cNvCxnSpPr/>
      </xdr:nvCxnSpPr>
      <xdr:spPr>
        <a:xfrm>
          <a:off x="15481300" y="16953920"/>
          <a:ext cx="838200" cy="2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102268</xdr:rowOff>
    </xdr:from>
    <xdr:ext cx="534377" cy="259045"/>
    <xdr:sp macro="" textlink="">
      <xdr:nvSpPr>
        <xdr:cNvPr id="651" name="積立金平均値テキスト"/>
        <xdr:cNvSpPr txBox="1"/>
      </xdr:nvSpPr>
      <xdr:spPr>
        <a:xfrm>
          <a:off x="16370300" y="1673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151820</xdr:rowOff>
    </xdr:from>
    <xdr:to>
      <xdr:col>22</xdr:col>
      <xdr:colOff>365125</xdr:colOff>
      <xdr:row>98</xdr:row>
      <xdr:rowOff>160431</xdr:rowOff>
    </xdr:to>
    <xdr:cxnSp macro="">
      <xdr:nvCxnSpPr>
        <xdr:cNvPr id="653" name="直線コネクタ 652"/>
        <xdr:cNvCxnSpPr/>
      </xdr:nvCxnSpPr>
      <xdr:spPr>
        <a:xfrm flipV="1">
          <a:off x="14592300" y="16953920"/>
          <a:ext cx="8890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45944</xdr:rowOff>
    </xdr:from>
    <xdr:ext cx="534377" cy="259045"/>
    <xdr:sp macro="" textlink="">
      <xdr:nvSpPr>
        <xdr:cNvPr id="655" name="テキスト ボックス 654"/>
        <xdr:cNvSpPr txBox="1"/>
      </xdr:nvSpPr>
      <xdr:spPr>
        <a:xfrm>
          <a:off x="15214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111285</xdr:rowOff>
    </xdr:from>
    <xdr:to>
      <xdr:col>21</xdr:col>
      <xdr:colOff>161925</xdr:colOff>
      <xdr:row>98</xdr:row>
      <xdr:rowOff>160431</xdr:rowOff>
    </xdr:to>
    <xdr:cxnSp macro="">
      <xdr:nvCxnSpPr>
        <xdr:cNvPr id="656" name="直線コネクタ 655"/>
        <xdr:cNvCxnSpPr/>
      </xdr:nvCxnSpPr>
      <xdr:spPr>
        <a:xfrm>
          <a:off x="13703300" y="16913385"/>
          <a:ext cx="889000" cy="4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36175</xdr:rowOff>
    </xdr:from>
    <xdr:ext cx="534377" cy="259045"/>
    <xdr:sp macro="" textlink="">
      <xdr:nvSpPr>
        <xdr:cNvPr id="658" name="テキスト ボックス 657"/>
        <xdr:cNvSpPr txBox="1"/>
      </xdr:nvSpPr>
      <xdr:spPr>
        <a:xfrm>
          <a:off x="14325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111285</xdr:rowOff>
    </xdr:from>
    <xdr:to>
      <xdr:col>19</xdr:col>
      <xdr:colOff>644525</xdr:colOff>
      <xdr:row>98</xdr:row>
      <xdr:rowOff>130156</xdr:rowOff>
    </xdr:to>
    <xdr:cxnSp macro="">
      <xdr:nvCxnSpPr>
        <xdr:cNvPr id="659" name="直線コネクタ 658"/>
        <xdr:cNvCxnSpPr/>
      </xdr:nvCxnSpPr>
      <xdr:spPr>
        <a:xfrm flipV="1">
          <a:off x="12814300" y="16913385"/>
          <a:ext cx="889000" cy="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155822</xdr:rowOff>
    </xdr:from>
    <xdr:ext cx="534377" cy="259045"/>
    <xdr:sp macro="" textlink="">
      <xdr:nvSpPr>
        <xdr:cNvPr id="661" name="テキスト ボックス 660"/>
        <xdr:cNvSpPr txBox="1"/>
      </xdr:nvSpPr>
      <xdr:spPr>
        <a:xfrm>
          <a:off x="13436111" y="1695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25424</xdr:rowOff>
    </xdr:from>
    <xdr:ext cx="534377" cy="259045"/>
    <xdr:sp macro="" textlink="">
      <xdr:nvSpPr>
        <xdr:cNvPr id="663" name="テキスト ボックス 662"/>
        <xdr:cNvSpPr txBox="1"/>
      </xdr:nvSpPr>
      <xdr:spPr>
        <a:xfrm>
          <a:off x="12547111" y="16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128440</xdr:rowOff>
    </xdr:from>
    <xdr:to>
      <xdr:col>23</xdr:col>
      <xdr:colOff>568325</xdr:colOff>
      <xdr:row>99</xdr:row>
      <xdr:rowOff>58590</xdr:rowOff>
    </xdr:to>
    <xdr:sp macro="" textlink="">
      <xdr:nvSpPr>
        <xdr:cNvPr id="669" name="円/楕円 668"/>
        <xdr:cNvSpPr/>
      </xdr:nvSpPr>
      <xdr:spPr>
        <a:xfrm>
          <a:off x="16268700" y="1693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57817</xdr:rowOff>
    </xdr:from>
    <xdr:ext cx="469744" cy="259045"/>
    <xdr:sp macro="" textlink="">
      <xdr:nvSpPr>
        <xdr:cNvPr id="670" name="積立金該当値テキスト"/>
        <xdr:cNvSpPr txBox="1"/>
      </xdr:nvSpPr>
      <xdr:spPr>
        <a:xfrm>
          <a:off x="16370300" y="1685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9,622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101020</xdr:rowOff>
    </xdr:from>
    <xdr:to>
      <xdr:col>22</xdr:col>
      <xdr:colOff>415925</xdr:colOff>
      <xdr:row>99</xdr:row>
      <xdr:rowOff>31170</xdr:rowOff>
    </xdr:to>
    <xdr:sp macro="" textlink="">
      <xdr:nvSpPr>
        <xdr:cNvPr id="671" name="円/楕円 670"/>
        <xdr:cNvSpPr/>
      </xdr:nvSpPr>
      <xdr:spPr>
        <a:xfrm>
          <a:off x="15430500" y="1690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22297</xdr:rowOff>
    </xdr:from>
    <xdr:ext cx="534377" cy="259045"/>
    <xdr:sp macro="" textlink="">
      <xdr:nvSpPr>
        <xdr:cNvPr id="672" name="テキスト ボックス 671"/>
        <xdr:cNvSpPr txBox="1"/>
      </xdr:nvSpPr>
      <xdr:spPr>
        <a:xfrm>
          <a:off x="15214111" y="1699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16,819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109631</xdr:rowOff>
    </xdr:from>
    <xdr:to>
      <xdr:col>21</xdr:col>
      <xdr:colOff>212725</xdr:colOff>
      <xdr:row>99</xdr:row>
      <xdr:rowOff>39781</xdr:rowOff>
    </xdr:to>
    <xdr:sp macro="" textlink="">
      <xdr:nvSpPr>
        <xdr:cNvPr id="673" name="円/楕円 672"/>
        <xdr:cNvSpPr/>
      </xdr:nvSpPr>
      <xdr:spPr>
        <a:xfrm>
          <a:off x="14541500" y="1691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30908</xdr:rowOff>
    </xdr:from>
    <xdr:ext cx="534377" cy="259045"/>
    <xdr:sp macro="" textlink="">
      <xdr:nvSpPr>
        <xdr:cNvPr id="674" name="テキスト ボックス 673"/>
        <xdr:cNvSpPr txBox="1"/>
      </xdr:nvSpPr>
      <xdr:spPr>
        <a:xfrm>
          <a:off x="14325111" y="1700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60485</xdr:rowOff>
    </xdr:from>
    <xdr:to>
      <xdr:col>20</xdr:col>
      <xdr:colOff>9525</xdr:colOff>
      <xdr:row>98</xdr:row>
      <xdr:rowOff>162085</xdr:rowOff>
    </xdr:to>
    <xdr:sp macro="" textlink="">
      <xdr:nvSpPr>
        <xdr:cNvPr id="675" name="円/楕円 674"/>
        <xdr:cNvSpPr/>
      </xdr:nvSpPr>
      <xdr:spPr>
        <a:xfrm>
          <a:off x="13652500" y="1686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7162</xdr:rowOff>
    </xdr:from>
    <xdr:ext cx="534377" cy="259045"/>
    <xdr:sp macro="" textlink="">
      <xdr:nvSpPr>
        <xdr:cNvPr id="676" name="テキスト ボックス 675"/>
        <xdr:cNvSpPr txBox="1"/>
      </xdr:nvSpPr>
      <xdr:spPr>
        <a:xfrm>
          <a:off x="13436111" y="1663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27,458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79356</xdr:rowOff>
    </xdr:from>
    <xdr:to>
      <xdr:col>18</xdr:col>
      <xdr:colOff>492125</xdr:colOff>
      <xdr:row>99</xdr:row>
      <xdr:rowOff>9506</xdr:rowOff>
    </xdr:to>
    <xdr:sp macro="" textlink="">
      <xdr:nvSpPr>
        <xdr:cNvPr id="677" name="円/楕円 676"/>
        <xdr:cNvSpPr/>
      </xdr:nvSpPr>
      <xdr:spPr>
        <a:xfrm>
          <a:off x="12763500" y="1688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26033</xdr:rowOff>
    </xdr:from>
    <xdr:ext cx="534377" cy="259045"/>
    <xdr:sp macro="" textlink="">
      <xdr:nvSpPr>
        <xdr:cNvPr id="678" name="テキスト ボックス 677"/>
        <xdr:cNvSpPr txBox="1"/>
      </xdr:nvSpPr>
      <xdr:spPr>
        <a:xfrm>
          <a:off x="12547111" y="1665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25286</xdr:rowOff>
    </xdr:from>
    <xdr:to>
      <xdr:col>32</xdr:col>
      <xdr:colOff>187325</xdr:colOff>
      <xdr:row>38</xdr:row>
      <xdr:rowOff>25286</xdr:rowOff>
    </xdr:to>
    <xdr:cxnSp macro="">
      <xdr:nvCxnSpPr>
        <xdr:cNvPr id="703" name="直線コネクタ 702"/>
        <xdr:cNvCxnSpPr/>
      </xdr:nvCxnSpPr>
      <xdr:spPr>
        <a:xfrm>
          <a:off x="21323300" y="65403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63942</xdr:rowOff>
    </xdr:from>
    <xdr:ext cx="469744" cy="259045"/>
    <xdr:sp macro="" textlink="">
      <xdr:nvSpPr>
        <xdr:cNvPr id="704" name="投資及び出資金平均値テキスト"/>
        <xdr:cNvSpPr txBox="1"/>
      </xdr:nvSpPr>
      <xdr:spPr>
        <a:xfrm>
          <a:off x="22212300" y="6236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5569</xdr:rowOff>
    </xdr:from>
    <xdr:to>
      <xdr:col>31</xdr:col>
      <xdr:colOff>34925</xdr:colOff>
      <xdr:row>38</xdr:row>
      <xdr:rowOff>25286</xdr:rowOff>
    </xdr:to>
    <xdr:cxnSp macro="">
      <xdr:nvCxnSpPr>
        <xdr:cNvPr id="706" name="直線コネクタ 705"/>
        <xdr:cNvCxnSpPr/>
      </xdr:nvCxnSpPr>
      <xdr:spPr>
        <a:xfrm>
          <a:off x="20434300" y="6520669"/>
          <a:ext cx="889000" cy="1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21575</xdr:rowOff>
    </xdr:from>
    <xdr:ext cx="469744" cy="259045"/>
    <xdr:sp macro="" textlink="">
      <xdr:nvSpPr>
        <xdr:cNvPr id="708" name="テキスト ボックス 707"/>
        <xdr:cNvSpPr txBox="1"/>
      </xdr:nvSpPr>
      <xdr:spPr>
        <a:xfrm>
          <a:off x="21088427" y="61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5569</xdr:rowOff>
    </xdr:from>
    <xdr:to>
      <xdr:col>29</xdr:col>
      <xdr:colOff>517525</xdr:colOff>
      <xdr:row>38</xdr:row>
      <xdr:rowOff>23343</xdr:rowOff>
    </xdr:to>
    <xdr:cxnSp macro="">
      <xdr:nvCxnSpPr>
        <xdr:cNvPr id="709" name="直線コネクタ 708"/>
        <xdr:cNvCxnSpPr/>
      </xdr:nvCxnSpPr>
      <xdr:spPr>
        <a:xfrm flipV="1">
          <a:off x="19545300" y="6520669"/>
          <a:ext cx="889000" cy="1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167879</xdr:rowOff>
    </xdr:from>
    <xdr:ext cx="469744" cy="259045"/>
    <xdr:sp macro="" textlink="">
      <xdr:nvSpPr>
        <xdr:cNvPr id="711" name="テキスト ボックス 710"/>
        <xdr:cNvSpPr txBox="1"/>
      </xdr:nvSpPr>
      <xdr:spPr>
        <a:xfrm>
          <a:off x="20199427" y="616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23343</xdr:rowOff>
    </xdr:from>
    <xdr:to>
      <xdr:col>28</xdr:col>
      <xdr:colOff>314325</xdr:colOff>
      <xdr:row>38</xdr:row>
      <xdr:rowOff>25286</xdr:rowOff>
    </xdr:to>
    <xdr:cxnSp macro="">
      <xdr:nvCxnSpPr>
        <xdr:cNvPr id="712" name="直線コネクタ 711"/>
        <xdr:cNvCxnSpPr/>
      </xdr:nvCxnSpPr>
      <xdr:spPr>
        <a:xfrm flipV="1">
          <a:off x="18656300" y="6538443"/>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8088</xdr:rowOff>
    </xdr:from>
    <xdr:ext cx="469744" cy="259045"/>
    <xdr:sp macro="" textlink="">
      <xdr:nvSpPr>
        <xdr:cNvPr id="714" name="テキスト ボックス 713"/>
        <xdr:cNvSpPr txBox="1"/>
      </xdr:nvSpPr>
      <xdr:spPr>
        <a:xfrm>
          <a:off x="19310427" y="618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11403</xdr:rowOff>
    </xdr:from>
    <xdr:ext cx="469744" cy="259045"/>
    <xdr:sp macro="" textlink="">
      <xdr:nvSpPr>
        <xdr:cNvPr id="716" name="テキスト ボックス 715"/>
        <xdr:cNvSpPr txBox="1"/>
      </xdr:nvSpPr>
      <xdr:spPr>
        <a:xfrm>
          <a:off x="18421427" y="618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145936</xdr:rowOff>
    </xdr:from>
    <xdr:to>
      <xdr:col>32</xdr:col>
      <xdr:colOff>238125</xdr:colOff>
      <xdr:row>38</xdr:row>
      <xdr:rowOff>76085</xdr:rowOff>
    </xdr:to>
    <xdr:sp macro="" textlink="">
      <xdr:nvSpPr>
        <xdr:cNvPr id="722" name="円/楕円 721"/>
        <xdr:cNvSpPr/>
      </xdr:nvSpPr>
      <xdr:spPr>
        <a:xfrm>
          <a:off x="22110700" y="64895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60863</xdr:rowOff>
    </xdr:from>
    <xdr:ext cx="249299" cy="259045"/>
    <xdr:sp macro="" textlink="">
      <xdr:nvSpPr>
        <xdr:cNvPr id="723" name="投資及び出資金該当値テキスト"/>
        <xdr:cNvSpPr txBox="1"/>
      </xdr:nvSpPr>
      <xdr:spPr>
        <a:xfrm>
          <a:off x="22212300" y="64045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145936</xdr:rowOff>
    </xdr:from>
    <xdr:to>
      <xdr:col>31</xdr:col>
      <xdr:colOff>85725</xdr:colOff>
      <xdr:row>38</xdr:row>
      <xdr:rowOff>76085</xdr:rowOff>
    </xdr:to>
    <xdr:sp macro="" textlink="">
      <xdr:nvSpPr>
        <xdr:cNvPr id="724" name="円/楕円 723"/>
        <xdr:cNvSpPr/>
      </xdr:nvSpPr>
      <xdr:spPr>
        <a:xfrm>
          <a:off x="21272500" y="64895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67213</xdr:rowOff>
    </xdr:from>
    <xdr:ext cx="249299" cy="259045"/>
    <xdr:sp macro="" textlink="">
      <xdr:nvSpPr>
        <xdr:cNvPr id="725" name="テキスト ボックス 724"/>
        <xdr:cNvSpPr txBox="1"/>
      </xdr:nvSpPr>
      <xdr:spPr>
        <a:xfrm>
          <a:off x="21198649" y="6582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126219</xdr:rowOff>
    </xdr:from>
    <xdr:to>
      <xdr:col>29</xdr:col>
      <xdr:colOff>568325</xdr:colOff>
      <xdr:row>38</xdr:row>
      <xdr:rowOff>56369</xdr:rowOff>
    </xdr:to>
    <xdr:sp macro="" textlink="">
      <xdr:nvSpPr>
        <xdr:cNvPr id="726" name="円/楕円 725"/>
        <xdr:cNvSpPr/>
      </xdr:nvSpPr>
      <xdr:spPr>
        <a:xfrm>
          <a:off x="20383500" y="646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47496</xdr:rowOff>
    </xdr:from>
    <xdr:ext cx="378565" cy="259045"/>
    <xdr:sp macro="" textlink="">
      <xdr:nvSpPr>
        <xdr:cNvPr id="727" name="テキスト ボックス 726"/>
        <xdr:cNvSpPr txBox="1"/>
      </xdr:nvSpPr>
      <xdr:spPr>
        <a:xfrm>
          <a:off x="20245017" y="6562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143993</xdr:rowOff>
    </xdr:from>
    <xdr:to>
      <xdr:col>28</xdr:col>
      <xdr:colOff>365125</xdr:colOff>
      <xdr:row>38</xdr:row>
      <xdr:rowOff>74143</xdr:rowOff>
    </xdr:to>
    <xdr:sp macro="" textlink="">
      <xdr:nvSpPr>
        <xdr:cNvPr id="728" name="円/楕円 727"/>
        <xdr:cNvSpPr/>
      </xdr:nvSpPr>
      <xdr:spPr>
        <a:xfrm>
          <a:off x="19494500" y="64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38</xdr:row>
      <xdr:rowOff>65270</xdr:rowOff>
    </xdr:from>
    <xdr:ext cx="313932" cy="259045"/>
    <xdr:sp macro="" textlink="">
      <xdr:nvSpPr>
        <xdr:cNvPr id="729" name="テキスト ボックス 728"/>
        <xdr:cNvSpPr txBox="1"/>
      </xdr:nvSpPr>
      <xdr:spPr>
        <a:xfrm>
          <a:off x="19388333" y="6580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145936</xdr:rowOff>
    </xdr:from>
    <xdr:to>
      <xdr:col>27</xdr:col>
      <xdr:colOff>161925</xdr:colOff>
      <xdr:row>38</xdr:row>
      <xdr:rowOff>76085</xdr:rowOff>
    </xdr:to>
    <xdr:sp macro="" textlink="">
      <xdr:nvSpPr>
        <xdr:cNvPr id="730" name="円/楕円 729"/>
        <xdr:cNvSpPr/>
      </xdr:nvSpPr>
      <xdr:spPr>
        <a:xfrm>
          <a:off x="18605500" y="64895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67213</xdr:rowOff>
    </xdr:from>
    <xdr:ext cx="249299" cy="259045"/>
    <xdr:sp macro="" textlink="">
      <xdr:nvSpPr>
        <xdr:cNvPr id="731" name="テキスト ボックス 730"/>
        <xdr:cNvSpPr txBox="1"/>
      </xdr:nvSpPr>
      <xdr:spPr>
        <a:xfrm>
          <a:off x="18531649" y="6582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5" name="直線コネクタ 754"/>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8"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9" name="直線コネクタ 758"/>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53</xdr:row>
      <xdr:rowOff>38964</xdr:rowOff>
    </xdr:from>
    <xdr:to>
      <xdr:col>32</xdr:col>
      <xdr:colOff>187325</xdr:colOff>
      <xdr:row>53</xdr:row>
      <xdr:rowOff>118249</xdr:rowOff>
    </xdr:to>
    <xdr:cxnSp macro="">
      <xdr:nvCxnSpPr>
        <xdr:cNvPr id="760" name="直線コネクタ 759"/>
        <xdr:cNvCxnSpPr/>
      </xdr:nvCxnSpPr>
      <xdr:spPr>
        <a:xfrm>
          <a:off x="21323300" y="9125814"/>
          <a:ext cx="8382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65917</xdr:rowOff>
    </xdr:from>
    <xdr:ext cx="469744" cy="259045"/>
    <xdr:sp macro="" textlink="">
      <xdr:nvSpPr>
        <xdr:cNvPr id="761" name="貸付金平均値テキスト"/>
        <xdr:cNvSpPr txBox="1"/>
      </xdr:nvSpPr>
      <xdr:spPr>
        <a:xfrm>
          <a:off x="22212300" y="9838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2" name="フローチャート : 判断 761"/>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52</xdr:row>
      <xdr:rowOff>143739</xdr:rowOff>
    </xdr:from>
    <xdr:to>
      <xdr:col>31</xdr:col>
      <xdr:colOff>34925</xdr:colOff>
      <xdr:row>53</xdr:row>
      <xdr:rowOff>38964</xdr:rowOff>
    </xdr:to>
    <xdr:cxnSp macro="">
      <xdr:nvCxnSpPr>
        <xdr:cNvPr id="763" name="直線コネクタ 762"/>
        <xdr:cNvCxnSpPr/>
      </xdr:nvCxnSpPr>
      <xdr:spPr>
        <a:xfrm>
          <a:off x="20434300" y="9059139"/>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4" name="フローチャート : 判断 763"/>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83367</xdr:rowOff>
    </xdr:from>
    <xdr:ext cx="469744" cy="259045"/>
    <xdr:sp macro="" textlink="">
      <xdr:nvSpPr>
        <xdr:cNvPr id="765" name="テキスト ボックス 764"/>
        <xdr:cNvSpPr txBox="1"/>
      </xdr:nvSpPr>
      <xdr:spPr>
        <a:xfrm>
          <a:off x="21088427"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52</xdr:row>
      <xdr:rowOff>143739</xdr:rowOff>
    </xdr:from>
    <xdr:to>
      <xdr:col>29</xdr:col>
      <xdr:colOff>517525</xdr:colOff>
      <xdr:row>53</xdr:row>
      <xdr:rowOff>4788</xdr:rowOff>
    </xdr:to>
    <xdr:cxnSp macro="">
      <xdr:nvCxnSpPr>
        <xdr:cNvPr id="766" name="直線コネクタ 765"/>
        <xdr:cNvCxnSpPr/>
      </xdr:nvCxnSpPr>
      <xdr:spPr>
        <a:xfrm flipV="1">
          <a:off x="19545300" y="9059139"/>
          <a:ext cx="8890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7" name="フローチャート : 判断 766"/>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12654</xdr:rowOff>
    </xdr:from>
    <xdr:ext cx="469744" cy="259045"/>
    <xdr:sp macro="" textlink="">
      <xdr:nvSpPr>
        <xdr:cNvPr id="768" name="テキスト ボックス 767"/>
        <xdr:cNvSpPr txBox="1"/>
      </xdr:nvSpPr>
      <xdr:spPr>
        <a:xfrm>
          <a:off x="20199427"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53</xdr:row>
      <xdr:rowOff>4788</xdr:rowOff>
    </xdr:from>
    <xdr:to>
      <xdr:col>28</xdr:col>
      <xdr:colOff>314325</xdr:colOff>
      <xdr:row>53</xdr:row>
      <xdr:rowOff>69786</xdr:rowOff>
    </xdr:to>
    <xdr:cxnSp macro="">
      <xdr:nvCxnSpPr>
        <xdr:cNvPr id="769" name="直線コネクタ 768"/>
        <xdr:cNvCxnSpPr/>
      </xdr:nvCxnSpPr>
      <xdr:spPr>
        <a:xfrm flipV="1">
          <a:off x="18656300" y="9091638"/>
          <a:ext cx="889000" cy="6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0" name="フローチャート : 判断 769"/>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17721</xdr:rowOff>
    </xdr:from>
    <xdr:ext cx="469744" cy="259045"/>
    <xdr:sp macro="" textlink="">
      <xdr:nvSpPr>
        <xdr:cNvPr id="771" name="テキスト ボックス 770"/>
        <xdr:cNvSpPr txBox="1"/>
      </xdr:nvSpPr>
      <xdr:spPr>
        <a:xfrm>
          <a:off x="19310427" y="996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2" name="フローチャート : 判断 771"/>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162424</xdr:rowOff>
    </xdr:from>
    <xdr:ext cx="469744" cy="259045"/>
    <xdr:sp macro="" textlink="">
      <xdr:nvSpPr>
        <xdr:cNvPr id="773" name="テキスト ボックス 772"/>
        <xdr:cNvSpPr txBox="1"/>
      </xdr:nvSpPr>
      <xdr:spPr>
        <a:xfrm>
          <a:off x="18421427" y="993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53</xdr:row>
      <xdr:rowOff>67449</xdr:rowOff>
    </xdr:from>
    <xdr:to>
      <xdr:col>32</xdr:col>
      <xdr:colOff>238125</xdr:colOff>
      <xdr:row>53</xdr:row>
      <xdr:rowOff>169049</xdr:rowOff>
    </xdr:to>
    <xdr:sp macro="" textlink="">
      <xdr:nvSpPr>
        <xdr:cNvPr id="779" name="円/楕円 778"/>
        <xdr:cNvSpPr/>
      </xdr:nvSpPr>
      <xdr:spPr>
        <a:xfrm>
          <a:off x="22110700" y="915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52</xdr:row>
      <xdr:rowOff>90326</xdr:rowOff>
    </xdr:from>
    <xdr:ext cx="534377" cy="259045"/>
    <xdr:sp macro="" textlink="">
      <xdr:nvSpPr>
        <xdr:cNvPr id="780" name="貸付金該当値テキスト"/>
        <xdr:cNvSpPr txBox="1"/>
      </xdr:nvSpPr>
      <xdr:spPr>
        <a:xfrm>
          <a:off x="22212300" y="900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25,063</a:t>
          </a:r>
          <a:endParaRPr kumimoji="1" lang="ja-JP" altLang="en-US" sz="1000" b="1">
            <a:solidFill>
              <a:srgbClr val="FF0000"/>
            </a:solidFill>
            <a:latin typeface="ＭＳ Ｐゴシック"/>
          </a:endParaRPr>
        </a:p>
      </xdr:txBody>
    </xdr:sp>
    <xdr:clientData/>
  </xdr:oneCellAnchor>
  <xdr:twoCellAnchor>
    <xdr:from>
      <xdr:col>30</xdr:col>
      <xdr:colOff>669925</xdr:colOff>
      <xdr:row>52</xdr:row>
      <xdr:rowOff>159614</xdr:rowOff>
    </xdr:from>
    <xdr:to>
      <xdr:col>31</xdr:col>
      <xdr:colOff>85725</xdr:colOff>
      <xdr:row>53</xdr:row>
      <xdr:rowOff>89764</xdr:rowOff>
    </xdr:to>
    <xdr:sp macro="" textlink="">
      <xdr:nvSpPr>
        <xdr:cNvPr id="781" name="円/楕円 780"/>
        <xdr:cNvSpPr/>
      </xdr:nvSpPr>
      <xdr:spPr>
        <a:xfrm>
          <a:off x="21272500" y="90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51</xdr:row>
      <xdr:rowOff>106291</xdr:rowOff>
    </xdr:from>
    <xdr:ext cx="534377" cy="259045"/>
    <xdr:sp macro="" textlink="">
      <xdr:nvSpPr>
        <xdr:cNvPr id="782" name="テキスト ボックス 781"/>
        <xdr:cNvSpPr txBox="1"/>
      </xdr:nvSpPr>
      <xdr:spPr>
        <a:xfrm>
          <a:off x="21056111" y="885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27,144</a:t>
          </a:r>
          <a:endParaRPr kumimoji="1" lang="ja-JP" altLang="en-US" sz="1000" b="1">
            <a:solidFill>
              <a:srgbClr val="FF0000"/>
            </a:solidFill>
            <a:latin typeface="ＭＳ Ｐゴシック"/>
          </a:endParaRPr>
        </a:p>
      </xdr:txBody>
    </xdr:sp>
    <xdr:clientData/>
  </xdr:oneCellAnchor>
  <xdr:twoCellAnchor>
    <xdr:from>
      <xdr:col>29</xdr:col>
      <xdr:colOff>466725</xdr:colOff>
      <xdr:row>52</xdr:row>
      <xdr:rowOff>92939</xdr:rowOff>
    </xdr:from>
    <xdr:to>
      <xdr:col>29</xdr:col>
      <xdr:colOff>568325</xdr:colOff>
      <xdr:row>53</xdr:row>
      <xdr:rowOff>23089</xdr:rowOff>
    </xdr:to>
    <xdr:sp macro="" textlink="">
      <xdr:nvSpPr>
        <xdr:cNvPr id="783" name="円/楕円 782"/>
        <xdr:cNvSpPr/>
      </xdr:nvSpPr>
      <xdr:spPr>
        <a:xfrm>
          <a:off x="20383500" y="900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51</xdr:row>
      <xdr:rowOff>39616</xdr:rowOff>
    </xdr:from>
    <xdr:ext cx="534377" cy="259045"/>
    <xdr:sp macro="" textlink="">
      <xdr:nvSpPr>
        <xdr:cNvPr id="784" name="テキスト ボックス 783"/>
        <xdr:cNvSpPr txBox="1"/>
      </xdr:nvSpPr>
      <xdr:spPr>
        <a:xfrm>
          <a:off x="20167111" y="878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28,894</a:t>
          </a:r>
          <a:endParaRPr kumimoji="1" lang="ja-JP" altLang="en-US" sz="1000" b="1">
            <a:solidFill>
              <a:srgbClr val="FF0000"/>
            </a:solidFill>
            <a:latin typeface="ＭＳ Ｐゴシック"/>
          </a:endParaRPr>
        </a:p>
      </xdr:txBody>
    </xdr:sp>
    <xdr:clientData/>
  </xdr:oneCellAnchor>
  <xdr:twoCellAnchor>
    <xdr:from>
      <xdr:col>28</xdr:col>
      <xdr:colOff>263525</xdr:colOff>
      <xdr:row>52</xdr:row>
      <xdr:rowOff>125438</xdr:rowOff>
    </xdr:from>
    <xdr:to>
      <xdr:col>28</xdr:col>
      <xdr:colOff>365125</xdr:colOff>
      <xdr:row>53</xdr:row>
      <xdr:rowOff>55588</xdr:rowOff>
    </xdr:to>
    <xdr:sp macro="" textlink="">
      <xdr:nvSpPr>
        <xdr:cNvPr id="785" name="円/楕円 784"/>
        <xdr:cNvSpPr/>
      </xdr:nvSpPr>
      <xdr:spPr>
        <a:xfrm>
          <a:off x="19494500" y="904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51</xdr:row>
      <xdr:rowOff>72115</xdr:rowOff>
    </xdr:from>
    <xdr:ext cx="534377" cy="259045"/>
    <xdr:sp macro="" textlink="">
      <xdr:nvSpPr>
        <xdr:cNvPr id="786" name="テキスト ボックス 785"/>
        <xdr:cNvSpPr txBox="1"/>
      </xdr:nvSpPr>
      <xdr:spPr>
        <a:xfrm>
          <a:off x="19278111" y="881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28,041</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18986</xdr:rowOff>
    </xdr:from>
    <xdr:to>
      <xdr:col>27</xdr:col>
      <xdr:colOff>161925</xdr:colOff>
      <xdr:row>53</xdr:row>
      <xdr:rowOff>120586</xdr:rowOff>
    </xdr:to>
    <xdr:sp macro="" textlink="">
      <xdr:nvSpPr>
        <xdr:cNvPr id="787" name="円/楕円 786"/>
        <xdr:cNvSpPr/>
      </xdr:nvSpPr>
      <xdr:spPr>
        <a:xfrm>
          <a:off x="18605500" y="910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51</xdr:row>
      <xdr:rowOff>137113</xdr:rowOff>
    </xdr:from>
    <xdr:ext cx="534377" cy="259045"/>
    <xdr:sp macro="" textlink="">
      <xdr:nvSpPr>
        <xdr:cNvPr id="788" name="テキスト ボックス 787"/>
        <xdr:cNvSpPr txBox="1"/>
      </xdr:nvSpPr>
      <xdr:spPr>
        <a:xfrm>
          <a:off x="18389111" y="88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26,335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45,584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3" name="直線コネクタ 812"/>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4"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5" name="直線コネクタ 814"/>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6"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7" name="直線コネクタ 816"/>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97942</xdr:rowOff>
    </xdr:from>
    <xdr:to>
      <xdr:col>32</xdr:col>
      <xdr:colOff>187325</xdr:colOff>
      <xdr:row>74</xdr:row>
      <xdr:rowOff>16218</xdr:rowOff>
    </xdr:to>
    <xdr:cxnSp macro="">
      <xdr:nvCxnSpPr>
        <xdr:cNvPr id="818" name="直線コネクタ 817"/>
        <xdr:cNvCxnSpPr/>
      </xdr:nvCxnSpPr>
      <xdr:spPr>
        <a:xfrm flipV="1">
          <a:off x="21323300" y="12613792"/>
          <a:ext cx="838200" cy="8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56716</xdr:rowOff>
    </xdr:from>
    <xdr:ext cx="534377" cy="259045"/>
    <xdr:sp macro="" textlink="">
      <xdr:nvSpPr>
        <xdr:cNvPr id="819" name="繰出金平均値テキスト"/>
        <xdr:cNvSpPr txBox="1"/>
      </xdr:nvSpPr>
      <xdr:spPr>
        <a:xfrm>
          <a:off x="22212300" y="12915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0" name="フローチャート : 判断 819"/>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16218</xdr:rowOff>
    </xdr:from>
    <xdr:to>
      <xdr:col>31</xdr:col>
      <xdr:colOff>34925</xdr:colOff>
      <xdr:row>74</xdr:row>
      <xdr:rowOff>48660</xdr:rowOff>
    </xdr:to>
    <xdr:cxnSp macro="">
      <xdr:nvCxnSpPr>
        <xdr:cNvPr id="821" name="直線コネクタ 820"/>
        <xdr:cNvCxnSpPr/>
      </xdr:nvCxnSpPr>
      <xdr:spPr>
        <a:xfrm flipV="1">
          <a:off x="20434300" y="12703518"/>
          <a:ext cx="889000" cy="3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2" name="フローチャート : 判断 821"/>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167815</xdr:rowOff>
    </xdr:from>
    <xdr:ext cx="534377" cy="259045"/>
    <xdr:sp macro="" textlink="">
      <xdr:nvSpPr>
        <xdr:cNvPr id="823" name="テキスト ボックス 822"/>
        <xdr:cNvSpPr txBox="1"/>
      </xdr:nvSpPr>
      <xdr:spPr>
        <a:xfrm>
          <a:off x="21056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48660</xdr:rowOff>
    </xdr:from>
    <xdr:to>
      <xdr:col>29</xdr:col>
      <xdr:colOff>517525</xdr:colOff>
      <xdr:row>74</xdr:row>
      <xdr:rowOff>76397</xdr:rowOff>
    </xdr:to>
    <xdr:cxnSp macro="">
      <xdr:nvCxnSpPr>
        <xdr:cNvPr id="824" name="直線コネクタ 823"/>
        <xdr:cNvCxnSpPr/>
      </xdr:nvCxnSpPr>
      <xdr:spPr>
        <a:xfrm flipV="1">
          <a:off x="19545300" y="12735960"/>
          <a:ext cx="889000" cy="2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5" name="フローチャート : 判断 824"/>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22807</xdr:rowOff>
    </xdr:from>
    <xdr:ext cx="534377" cy="259045"/>
    <xdr:sp macro="" textlink="">
      <xdr:nvSpPr>
        <xdr:cNvPr id="826" name="テキスト ボックス 825"/>
        <xdr:cNvSpPr txBox="1"/>
      </xdr:nvSpPr>
      <xdr:spPr>
        <a:xfrm>
          <a:off x="20167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76397</xdr:rowOff>
    </xdr:from>
    <xdr:to>
      <xdr:col>28</xdr:col>
      <xdr:colOff>314325</xdr:colOff>
      <xdr:row>74</xdr:row>
      <xdr:rowOff>78645</xdr:rowOff>
    </xdr:to>
    <xdr:cxnSp macro="">
      <xdr:nvCxnSpPr>
        <xdr:cNvPr id="827" name="直線コネクタ 826"/>
        <xdr:cNvCxnSpPr/>
      </xdr:nvCxnSpPr>
      <xdr:spPr>
        <a:xfrm flipV="1">
          <a:off x="18656300" y="12763697"/>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8" name="フローチャート : 判断 827"/>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30599</xdr:rowOff>
    </xdr:from>
    <xdr:ext cx="534377" cy="259045"/>
    <xdr:sp macro="" textlink="">
      <xdr:nvSpPr>
        <xdr:cNvPr id="829" name="テキスト ボックス 828"/>
        <xdr:cNvSpPr txBox="1"/>
      </xdr:nvSpPr>
      <xdr:spPr>
        <a:xfrm>
          <a:off x="19278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0" name="フローチャート : 判断 829"/>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33360</xdr:rowOff>
    </xdr:from>
    <xdr:ext cx="534377" cy="259045"/>
    <xdr:sp macro="" textlink="">
      <xdr:nvSpPr>
        <xdr:cNvPr id="831" name="テキスト ボックス 830"/>
        <xdr:cNvSpPr txBox="1"/>
      </xdr:nvSpPr>
      <xdr:spPr>
        <a:xfrm>
          <a:off x="18389111" y="132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47142</xdr:rowOff>
    </xdr:from>
    <xdr:to>
      <xdr:col>32</xdr:col>
      <xdr:colOff>238125</xdr:colOff>
      <xdr:row>73</xdr:row>
      <xdr:rowOff>148742</xdr:rowOff>
    </xdr:to>
    <xdr:sp macro="" textlink="">
      <xdr:nvSpPr>
        <xdr:cNvPr id="837" name="円/楕円 836"/>
        <xdr:cNvSpPr/>
      </xdr:nvSpPr>
      <xdr:spPr>
        <a:xfrm>
          <a:off x="22110700" y="1256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70019</xdr:rowOff>
    </xdr:from>
    <xdr:ext cx="534377" cy="259045"/>
    <xdr:sp macro="" textlink="">
      <xdr:nvSpPr>
        <xdr:cNvPr id="838" name="繰出金該当値テキスト"/>
        <xdr:cNvSpPr txBox="1"/>
      </xdr:nvSpPr>
      <xdr:spPr>
        <a:xfrm>
          <a:off x="22212300" y="1241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71,192</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136868</xdr:rowOff>
    </xdr:from>
    <xdr:to>
      <xdr:col>31</xdr:col>
      <xdr:colOff>85725</xdr:colOff>
      <xdr:row>74</xdr:row>
      <xdr:rowOff>67018</xdr:rowOff>
    </xdr:to>
    <xdr:sp macro="" textlink="">
      <xdr:nvSpPr>
        <xdr:cNvPr id="839" name="円/楕円 838"/>
        <xdr:cNvSpPr/>
      </xdr:nvSpPr>
      <xdr:spPr>
        <a:xfrm>
          <a:off x="21272500" y="1265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83545</xdr:rowOff>
    </xdr:from>
    <xdr:ext cx="534377" cy="259045"/>
    <xdr:sp macro="" textlink="">
      <xdr:nvSpPr>
        <xdr:cNvPr id="840" name="テキスト ボックス 839"/>
        <xdr:cNvSpPr txBox="1"/>
      </xdr:nvSpPr>
      <xdr:spPr>
        <a:xfrm>
          <a:off x="21056111" y="1242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66,482</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169310</xdr:rowOff>
    </xdr:from>
    <xdr:to>
      <xdr:col>29</xdr:col>
      <xdr:colOff>568325</xdr:colOff>
      <xdr:row>74</xdr:row>
      <xdr:rowOff>99460</xdr:rowOff>
    </xdr:to>
    <xdr:sp macro="" textlink="">
      <xdr:nvSpPr>
        <xdr:cNvPr id="841" name="円/楕円 840"/>
        <xdr:cNvSpPr/>
      </xdr:nvSpPr>
      <xdr:spPr>
        <a:xfrm>
          <a:off x="20383500" y="126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115987</xdr:rowOff>
    </xdr:from>
    <xdr:ext cx="534377" cy="259045"/>
    <xdr:sp macro="" textlink="">
      <xdr:nvSpPr>
        <xdr:cNvPr id="842" name="テキスト ボックス 841"/>
        <xdr:cNvSpPr txBox="1"/>
      </xdr:nvSpPr>
      <xdr:spPr>
        <a:xfrm>
          <a:off x="20167111" y="1246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64,779</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25597</xdr:rowOff>
    </xdr:from>
    <xdr:to>
      <xdr:col>28</xdr:col>
      <xdr:colOff>365125</xdr:colOff>
      <xdr:row>74</xdr:row>
      <xdr:rowOff>127197</xdr:rowOff>
    </xdr:to>
    <xdr:sp macro="" textlink="">
      <xdr:nvSpPr>
        <xdr:cNvPr id="843" name="円/楕円 842"/>
        <xdr:cNvSpPr/>
      </xdr:nvSpPr>
      <xdr:spPr>
        <a:xfrm>
          <a:off x="19494500" y="1271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143724</xdr:rowOff>
    </xdr:from>
    <xdr:ext cx="534377" cy="259045"/>
    <xdr:sp macro="" textlink="">
      <xdr:nvSpPr>
        <xdr:cNvPr id="844" name="テキスト ボックス 843"/>
        <xdr:cNvSpPr txBox="1"/>
      </xdr:nvSpPr>
      <xdr:spPr>
        <a:xfrm>
          <a:off x="19278111" y="1248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63,323</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27845</xdr:rowOff>
    </xdr:from>
    <xdr:to>
      <xdr:col>27</xdr:col>
      <xdr:colOff>161925</xdr:colOff>
      <xdr:row>74</xdr:row>
      <xdr:rowOff>129445</xdr:rowOff>
    </xdr:to>
    <xdr:sp macro="" textlink="">
      <xdr:nvSpPr>
        <xdr:cNvPr id="845" name="円/楕円 844"/>
        <xdr:cNvSpPr/>
      </xdr:nvSpPr>
      <xdr:spPr>
        <a:xfrm>
          <a:off x="18605500" y="1271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145972</xdr:rowOff>
    </xdr:from>
    <xdr:ext cx="534377" cy="259045"/>
    <xdr:sp macro="" textlink="">
      <xdr:nvSpPr>
        <xdr:cNvPr id="846" name="テキスト ボックス 845"/>
        <xdr:cNvSpPr txBox="1"/>
      </xdr:nvSpPr>
      <xdr:spPr>
        <a:xfrm>
          <a:off x="18389111" y="1249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63,205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7" name="直線コネクタ 85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8" name="テキスト ボックス 85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9" name="直線コネクタ 85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0" name="テキスト ボックス 85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1" name="直線コネクタ 86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2" name="テキスト ボックス 86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3" name="直線コネクタ 86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4" name="テキスト ボックス 86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5" name="直線コネクタ 86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6" name="テキスト ボックス 86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7" name="直線コネクタ 86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8" name="テキスト ボックス 86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2" name="直線コネクタ 87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7" name="直線コネクタ 87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9" name="フローチャート : 判断 87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0" name="直線コネクタ 87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1" name="フローチャート : 判断 88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2" name="テキスト ボックス 88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3" name="直線コネクタ 88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4" name="フローチャート : 判断 88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5" name="テキスト ボックス 88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6" name="直線コネクタ 88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7" name="フローチャート : 判断 88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8" name="テキスト ボックス 88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9" name="フローチャート : 判断 88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0" name="テキスト ボックス 88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6" name="円/楕円 89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8" name="円/楕円 89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9" name="テキスト ボックス 89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0" name="円/楕円 89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1" name="テキスト ボックス 90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2" name="円/楕円 90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3" name="テキスト ボックス 90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4" name="円/楕円 90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5" name="テキスト ボックス 90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Century" panose="02040604050505020304" pitchFamily="18" charset="0"/>
              <a:ea typeface="ＭＳ 明朝" panose="02020609040205080304" pitchFamily="17" charset="-128"/>
              <a:cs typeface="Times New Roman" panose="02020603050405020304" pitchFamily="18" charset="0"/>
            </a:rPr>
            <a:t>　</a:t>
          </a:r>
          <a:r>
            <a:rPr lang="ja-JP" altLang="ja-JP" sz="1300">
              <a:effectLst/>
              <a:latin typeface="+mn-ea"/>
              <a:ea typeface="+mn-ea"/>
              <a:cs typeface="Times New Roman" panose="02020603050405020304" pitchFamily="18" charset="0"/>
            </a:rPr>
            <a:t>維持補修費は住民一人当たり</a:t>
          </a:r>
          <a:r>
            <a:rPr lang="en-US" altLang="ja-JP" sz="1300">
              <a:effectLst/>
              <a:latin typeface="+mn-ea"/>
              <a:ea typeface="+mn-ea"/>
              <a:cs typeface="Times New Roman" panose="02020603050405020304" pitchFamily="18" charset="0"/>
            </a:rPr>
            <a:t>29,260</a:t>
          </a:r>
          <a:r>
            <a:rPr lang="ja-JP" altLang="ja-JP" sz="1300">
              <a:effectLst/>
              <a:latin typeface="+mn-ea"/>
              <a:ea typeface="+mn-ea"/>
              <a:cs typeface="Times New Roman" panose="02020603050405020304" pitchFamily="18" charset="0"/>
            </a:rPr>
            <a:t>円</a:t>
          </a:r>
          <a:r>
            <a:rPr lang="ja-JP" altLang="en-US" sz="1300">
              <a:effectLst/>
              <a:latin typeface="+mn-ea"/>
              <a:ea typeface="+mn-ea"/>
              <a:cs typeface="Times New Roman" panose="02020603050405020304" pitchFamily="18" charset="0"/>
            </a:rPr>
            <a:t>と</a:t>
          </a:r>
          <a:r>
            <a:rPr lang="ja-JP" altLang="ja-JP" sz="1300">
              <a:effectLst/>
              <a:latin typeface="+mn-ea"/>
              <a:ea typeface="+mn-ea"/>
              <a:cs typeface="Times New Roman" panose="02020603050405020304" pitchFamily="18" charset="0"/>
            </a:rPr>
            <a:t>、類似団体内では最も高い水準となっている。これは、当市が</a:t>
          </a:r>
          <a:r>
            <a:rPr lang="ja-JP" altLang="en-US" sz="1300">
              <a:effectLst/>
              <a:latin typeface="+mn-ea"/>
              <a:ea typeface="+mn-ea"/>
              <a:cs typeface="Times New Roman" panose="02020603050405020304" pitchFamily="18" charset="0"/>
            </a:rPr>
            <a:t>特別</a:t>
          </a:r>
          <a:r>
            <a:rPr lang="ja-JP" altLang="ja-JP" sz="1300">
              <a:effectLst/>
              <a:latin typeface="+mn-ea"/>
              <a:ea typeface="+mn-ea"/>
              <a:cs typeface="Times New Roman" panose="02020603050405020304" pitchFamily="18" charset="0"/>
            </a:rPr>
            <a:t>豪雪地帯であるために除排雪経費（維持補修費）が類似団体に比して非常に高いことによるものである。平成</a:t>
          </a:r>
          <a:r>
            <a:rPr lang="en-US" altLang="ja-JP" sz="1300">
              <a:effectLst/>
              <a:latin typeface="+mn-ea"/>
              <a:ea typeface="+mn-ea"/>
              <a:cs typeface="Times New Roman" panose="02020603050405020304" pitchFamily="18" charset="0"/>
            </a:rPr>
            <a:t>26</a:t>
          </a:r>
          <a:r>
            <a:rPr lang="ja-JP" altLang="ja-JP" sz="1300">
              <a:effectLst/>
              <a:latin typeface="+mn-ea"/>
              <a:ea typeface="+mn-ea"/>
              <a:cs typeface="Times New Roman" panose="02020603050405020304" pitchFamily="18" charset="0"/>
            </a:rPr>
            <a:t>年度は近年まれにみる豪雪年であったことからもそれが顕著となっており、降雪量による影響が大きい指標であると言える。</a:t>
          </a:r>
          <a:endParaRPr lang="en-US" altLang="ja-JP" sz="1300">
            <a:effectLst/>
            <a:latin typeface="+mn-ea"/>
            <a:ea typeface="+mn-ea"/>
            <a:cs typeface="Times New Roman" panose="02020603050405020304" pitchFamily="18" charset="0"/>
          </a:endParaRPr>
        </a:p>
        <a:p>
          <a:r>
            <a:rPr kumimoji="1" lang="ja-JP" altLang="en-US" sz="1300">
              <a:effectLst/>
              <a:latin typeface="Century" panose="02040604050505020304" pitchFamily="18" charset="0"/>
              <a:ea typeface="ＭＳ 明朝" panose="02020609040205080304" pitchFamily="17" charset="-128"/>
              <a:cs typeface="Times New Roman" panose="02020603050405020304" pitchFamily="18" charset="0"/>
            </a:rPr>
            <a:t>　</a:t>
          </a:r>
          <a:r>
            <a:rPr lang="ja-JP" altLang="ja-JP" sz="1300">
              <a:solidFill>
                <a:schemeClr val="dk1"/>
              </a:solidFill>
              <a:effectLst/>
              <a:latin typeface="+mn-lt"/>
              <a:ea typeface="+mn-ea"/>
              <a:cs typeface="+mn-cs"/>
            </a:rPr>
            <a:t>また、財政の健全化を図るため平成</a:t>
          </a:r>
          <a:r>
            <a:rPr lang="en-US" altLang="ja-JP" sz="1300">
              <a:solidFill>
                <a:schemeClr val="dk1"/>
              </a:solidFill>
              <a:effectLst/>
              <a:latin typeface="+mn-lt"/>
              <a:ea typeface="+mn-ea"/>
              <a:cs typeface="+mn-cs"/>
            </a:rPr>
            <a:t>28</a:t>
          </a:r>
          <a:r>
            <a:rPr lang="ja-JP" altLang="ja-JP" sz="1300">
              <a:solidFill>
                <a:schemeClr val="dk1"/>
              </a:solidFill>
              <a:effectLst/>
              <a:latin typeface="+mn-lt"/>
              <a:ea typeface="+mn-ea"/>
              <a:cs typeface="+mn-cs"/>
            </a:rPr>
            <a:t>年度には十日町市土地開発公社を解散・清算したことで、類似団体と比較して高い水準であった貸付金の大幅なコスト抑制が見込まれている。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新潟県十日町市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56,237
55,906
590.39
40,521,952
38,459,927
1,744,147
21,328,206
44,358,995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88.3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6198</xdr:rowOff>
    </xdr:from>
    <xdr:to>
      <xdr:col>6</xdr:col>
      <xdr:colOff>511175</xdr:colOff>
      <xdr:row>36</xdr:row>
      <xdr:rowOff>107696</xdr:rowOff>
    </xdr:to>
    <xdr:cxnSp macro="">
      <xdr:nvCxnSpPr>
        <xdr:cNvPr id="59" name="直線コネクタ 58"/>
        <xdr:cNvCxnSpPr/>
      </xdr:nvCxnSpPr>
      <xdr:spPr>
        <a:xfrm flipV="1">
          <a:off x="3797300" y="6178398"/>
          <a:ext cx="8382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14292</xdr:rowOff>
    </xdr:from>
    <xdr:ext cx="469744" cy="259045"/>
    <xdr:sp macro="" textlink="">
      <xdr:nvSpPr>
        <xdr:cNvPr id="60" name="議会費平均値テキスト"/>
        <xdr:cNvSpPr txBox="1"/>
      </xdr:nvSpPr>
      <xdr:spPr>
        <a:xfrm>
          <a:off x="4686300" y="6186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79807</xdr:rowOff>
    </xdr:from>
    <xdr:to>
      <xdr:col>5</xdr:col>
      <xdr:colOff>358775</xdr:colOff>
      <xdr:row>36</xdr:row>
      <xdr:rowOff>107696</xdr:rowOff>
    </xdr:to>
    <xdr:cxnSp macro="">
      <xdr:nvCxnSpPr>
        <xdr:cNvPr id="62" name="直線コネクタ 61"/>
        <xdr:cNvCxnSpPr/>
      </xdr:nvCxnSpPr>
      <xdr:spPr>
        <a:xfrm>
          <a:off x="2908300" y="6252007"/>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59097</xdr:rowOff>
    </xdr:from>
    <xdr:ext cx="469744" cy="259045"/>
    <xdr:sp macro="" textlink="">
      <xdr:nvSpPr>
        <xdr:cNvPr id="64" name="テキスト ボックス 63"/>
        <xdr:cNvSpPr txBox="1"/>
      </xdr:nvSpPr>
      <xdr:spPr>
        <a:xfrm>
          <a:off x="3562427" y="64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72492</xdr:rowOff>
    </xdr:from>
    <xdr:to>
      <xdr:col>4</xdr:col>
      <xdr:colOff>155575</xdr:colOff>
      <xdr:row>36</xdr:row>
      <xdr:rowOff>79807</xdr:rowOff>
    </xdr:to>
    <xdr:cxnSp macro="">
      <xdr:nvCxnSpPr>
        <xdr:cNvPr id="65" name="直線コネクタ 64"/>
        <xdr:cNvCxnSpPr/>
      </xdr:nvCxnSpPr>
      <xdr:spPr>
        <a:xfrm>
          <a:off x="2019300" y="6073242"/>
          <a:ext cx="889000" cy="17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74642</xdr:rowOff>
    </xdr:from>
    <xdr:ext cx="469744" cy="259045"/>
    <xdr:sp macro="" textlink="">
      <xdr:nvSpPr>
        <xdr:cNvPr id="67" name="テキスト ボックス 66"/>
        <xdr:cNvSpPr txBox="1"/>
      </xdr:nvSpPr>
      <xdr:spPr>
        <a:xfrm>
          <a:off x="2673427" y="641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6655</xdr:rowOff>
    </xdr:from>
    <xdr:to>
      <xdr:col>2</xdr:col>
      <xdr:colOff>638175</xdr:colOff>
      <xdr:row>35</xdr:row>
      <xdr:rowOff>72492</xdr:rowOff>
    </xdr:to>
    <xdr:cxnSp macro="">
      <xdr:nvCxnSpPr>
        <xdr:cNvPr id="68" name="直線コネクタ 67"/>
        <xdr:cNvCxnSpPr/>
      </xdr:nvCxnSpPr>
      <xdr:spPr>
        <a:xfrm>
          <a:off x="1130300" y="5835955"/>
          <a:ext cx="889000" cy="23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7434</xdr:rowOff>
    </xdr:from>
    <xdr:ext cx="469744" cy="259045"/>
    <xdr:sp macro="" textlink="">
      <xdr:nvSpPr>
        <xdr:cNvPr id="70" name="テキスト ボックス 69"/>
        <xdr:cNvSpPr txBox="1"/>
      </xdr:nvSpPr>
      <xdr:spPr>
        <a:xfrm>
          <a:off x="1784427" y="63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108018</xdr:rowOff>
    </xdr:from>
    <xdr:ext cx="469744" cy="259045"/>
    <xdr:sp macro="" textlink="">
      <xdr:nvSpPr>
        <xdr:cNvPr id="72" name="テキスト ボックス 71"/>
        <xdr:cNvSpPr txBox="1"/>
      </xdr:nvSpPr>
      <xdr:spPr>
        <a:xfrm>
          <a:off x="895427" y="610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126848</xdr:rowOff>
    </xdr:from>
    <xdr:to>
      <xdr:col>6</xdr:col>
      <xdr:colOff>561975</xdr:colOff>
      <xdr:row>36</xdr:row>
      <xdr:rowOff>56998</xdr:rowOff>
    </xdr:to>
    <xdr:sp macro="" textlink="">
      <xdr:nvSpPr>
        <xdr:cNvPr id="78" name="円/楕円 77"/>
        <xdr:cNvSpPr/>
      </xdr:nvSpPr>
      <xdr:spPr>
        <a:xfrm>
          <a:off x="4584700" y="612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149725</xdr:rowOff>
    </xdr:from>
    <xdr:ext cx="469744" cy="259045"/>
    <xdr:sp macro="" textlink="">
      <xdr:nvSpPr>
        <xdr:cNvPr id="79" name="議会費該当値テキスト"/>
        <xdr:cNvSpPr txBox="1"/>
      </xdr:nvSpPr>
      <xdr:spPr>
        <a:xfrm>
          <a:off x="4686300" y="597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56896</xdr:rowOff>
    </xdr:from>
    <xdr:to>
      <xdr:col>5</xdr:col>
      <xdr:colOff>409575</xdr:colOff>
      <xdr:row>36</xdr:row>
      <xdr:rowOff>158496</xdr:rowOff>
    </xdr:to>
    <xdr:sp macro="" textlink="">
      <xdr:nvSpPr>
        <xdr:cNvPr id="80" name="円/楕円 79"/>
        <xdr:cNvSpPr/>
      </xdr:nvSpPr>
      <xdr:spPr>
        <a:xfrm>
          <a:off x="3746500" y="622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3573</xdr:rowOff>
    </xdr:from>
    <xdr:ext cx="469744" cy="259045"/>
    <xdr:sp macro="" textlink="">
      <xdr:nvSpPr>
        <xdr:cNvPr id="81" name="テキスト ボックス 80"/>
        <xdr:cNvSpPr txBox="1"/>
      </xdr:nvSpPr>
      <xdr:spPr>
        <a:xfrm>
          <a:off x="3562427" y="600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29007</xdr:rowOff>
    </xdr:from>
    <xdr:to>
      <xdr:col>4</xdr:col>
      <xdr:colOff>206375</xdr:colOff>
      <xdr:row>36</xdr:row>
      <xdr:rowOff>130607</xdr:rowOff>
    </xdr:to>
    <xdr:sp macro="" textlink="">
      <xdr:nvSpPr>
        <xdr:cNvPr id="82" name="円/楕円 81"/>
        <xdr:cNvSpPr/>
      </xdr:nvSpPr>
      <xdr:spPr>
        <a:xfrm>
          <a:off x="2857500" y="620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147134</xdr:rowOff>
    </xdr:from>
    <xdr:ext cx="469744" cy="259045"/>
    <xdr:sp macro="" textlink="">
      <xdr:nvSpPr>
        <xdr:cNvPr id="83" name="テキスト ボックス 82"/>
        <xdr:cNvSpPr txBox="1"/>
      </xdr:nvSpPr>
      <xdr:spPr>
        <a:xfrm>
          <a:off x="2673427" y="597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21692</xdr:rowOff>
    </xdr:from>
    <xdr:to>
      <xdr:col>3</xdr:col>
      <xdr:colOff>3175</xdr:colOff>
      <xdr:row>35</xdr:row>
      <xdr:rowOff>123292</xdr:rowOff>
    </xdr:to>
    <xdr:sp macro="" textlink="">
      <xdr:nvSpPr>
        <xdr:cNvPr id="84" name="円/楕円 83"/>
        <xdr:cNvSpPr/>
      </xdr:nvSpPr>
      <xdr:spPr>
        <a:xfrm>
          <a:off x="1968500" y="602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139819</xdr:rowOff>
    </xdr:from>
    <xdr:ext cx="469744" cy="259045"/>
    <xdr:sp macro="" textlink="">
      <xdr:nvSpPr>
        <xdr:cNvPr id="85" name="テキスト ボックス 84"/>
        <xdr:cNvSpPr txBox="1"/>
      </xdr:nvSpPr>
      <xdr:spPr>
        <a:xfrm>
          <a:off x="1784427" y="579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127305</xdr:rowOff>
    </xdr:from>
    <xdr:to>
      <xdr:col>1</xdr:col>
      <xdr:colOff>485775</xdr:colOff>
      <xdr:row>34</xdr:row>
      <xdr:rowOff>57455</xdr:rowOff>
    </xdr:to>
    <xdr:sp macro="" textlink="">
      <xdr:nvSpPr>
        <xdr:cNvPr id="86" name="円/楕円 85"/>
        <xdr:cNvSpPr/>
      </xdr:nvSpPr>
      <xdr:spPr>
        <a:xfrm>
          <a:off x="1079500" y="57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73982</xdr:rowOff>
    </xdr:from>
    <xdr:ext cx="469744" cy="259045"/>
    <xdr:sp macro="" textlink="">
      <xdr:nvSpPr>
        <xdr:cNvPr id="87" name="テキスト ボックス 86"/>
        <xdr:cNvSpPr txBox="1"/>
      </xdr:nvSpPr>
      <xdr:spPr>
        <a:xfrm>
          <a:off x="895427" y="556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8879</xdr:rowOff>
    </xdr:from>
    <xdr:to>
      <xdr:col>6</xdr:col>
      <xdr:colOff>511175</xdr:colOff>
      <xdr:row>58</xdr:row>
      <xdr:rowOff>11309</xdr:rowOff>
    </xdr:to>
    <xdr:cxnSp macro="">
      <xdr:nvCxnSpPr>
        <xdr:cNvPr id="118" name="直線コネクタ 117"/>
        <xdr:cNvCxnSpPr/>
      </xdr:nvCxnSpPr>
      <xdr:spPr>
        <a:xfrm>
          <a:off x="3797300" y="9952979"/>
          <a:ext cx="838200" cy="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131720</xdr:rowOff>
    </xdr:from>
    <xdr:ext cx="534377" cy="259045"/>
    <xdr:sp macro="" textlink="">
      <xdr:nvSpPr>
        <xdr:cNvPr id="119" name="総務費平均値テキスト"/>
        <xdr:cNvSpPr txBox="1"/>
      </xdr:nvSpPr>
      <xdr:spPr>
        <a:xfrm>
          <a:off x="4686300" y="9904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163706</xdr:rowOff>
    </xdr:from>
    <xdr:to>
      <xdr:col>5</xdr:col>
      <xdr:colOff>358775</xdr:colOff>
      <xdr:row>58</xdr:row>
      <xdr:rowOff>8879</xdr:rowOff>
    </xdr:to>
    <xdr:cxnSp macro="">
      <xdr:nvCxnSpPr>
        <xdr:cNvPr id="121" name="直線コネクタ 120"/>
        <xdr:cNvCxnSpPr/>
      </xdr:nvCxnSpPr>
      <xdr:spPr>
        <a:xfrm>
          <a:off x="2908300" y="9936356"/>
          <a:ext cx="889000" cy="1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117267</xdr:rowOff>
    </xdr:from>
    <xdr:ext cx="534377" cy="259045"/>
    <xdr:sp macro="" textlink="">
      <xdr:nvSpPr>
        <xdr:cNvPr id="123" name="テキスト ボックス 122"/>
        <xdr:cNvSpPr txBox="1"/>
      </xdr:nvSpPr>
      <xdr:spPr>
        <a:xfrm>
          <a:off x="3530111" y="1006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158171</xdr:rowOff>
    </xdr:from>
    <xdr:to>
      <xdr:col>4</xdr:col>
      <xdr:colOff>155575</xdr:colOff>
      <xdr:row>57</xdr:row>
      <xdr:rowOff>163706</xdr:rowOff>
    </xdr:to>
    <xdr:cxnSp macro="">
      <xdr:nvCxnSpPr>
        <xdr:cNvPr id="124" name="直線コネクタ 123"/>
        <xdr:cNvCxnSpPr/>
      </xdr:nvCxnSpPr>
      <xdr:spPr>
        <a:xfrm>
          <a:off x="2019300" y="9930821"/>
          <a:ext cx="889000" cy="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104298</xdr:rowOff>
    </xdr:from>
    <xdr:ext cx="534377" cy="259045"/>
    <xdr:sp macro="" textlink="">
      <xdr:nvSpPr>
        <xdr:cNvPr id="126" name="テキスト ボックス 125"/>
        <xdr:cNvSpPr txBox="1"/>
      </xdr:nvSpPr>
      <xdr:spPr>
        <a:xfrm>
          <a:off x="2641111" y="100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158171</xdr:rowOff>
    </xdr:from>
    <xdr:to>
      <xdr:col>2</xdr:col>
      <xdr:colOff>638175</xdr:colOff>
      <xdr:row>57</xdr:row>
      <xdr:rowOff>169627</xdr:rowOff>
    </xdr:to>
    <xdr:cxnSp macro="">
      <xdr:nvCxnSpPr>
        <xdr:cNvPr id="127" name="直線コネクタ 126"/>
        <xdr:cNvCxnSpPr/>
      </xdr:nvCxnSpPr>
      <xdr:spPr>
        <a:xfrm flipV="1">
          <a:off x="1130300" y="9930821"/>
          <a:ext cx="889000" cy="1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88525</xdr:rowOff>
    </xdr:from>
    <xdr:ext cx="534377" cy="259045"/>
    <xdr:sp macro="" textlink="">
      <xdr:nvSpPr>
        <xdr:cNvPr id="129" name="テキスト ボックス 128"/>
        <xdr:cNvSpPr txBox="1"/>
      </xdr:nvSpPr>
      <xdr:spPr>
        <a:xfrm>
          <a:off x="1752111" y="1003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131694</xdr:rowOff>
    </xdr:from>
    <xdr:ext cx="534377" cy="259045"/>
    <xdr:sp macro="" textlink="">
      <xdr:nvSpPr>
        <xdr:cNvPr id="131" name="テキスト ボックス 130"/>
        <xdr:cNvSpPr txBox="1"/>
      </xdr:nvSpPr>
      <xdr:spPr>
        <a:xfrm>
          <a:off x="863111" y="1007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131959</xdr:rowOff>
    </xdr:from>
    <xdr:to>
      <xdr:col>6</xdr:col>
      <xdr:colOff>561975</xdr:colOff>
      <xdr:row>58</xdr:row>
      <xdr:rowOff>62109</xdr:rowOff>
    </xdr:to>
    <xdr:sp macro="" textlink="">
      <xdr:nvSpPr>
        <xdr:cNvPr id="137" name="円/楕円 136"/>
        <xdr:cNvSpPr/>
      </xdr:nvSpPr>
      <xdr:spPr>
        <a:xfrm>
          <a:off x="4584700" y="990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154836</xdr:rowOff>
    </xdr:from>
    <xdr:ext cx="534377" cy="259045"/>
    <xdr:sp macro="" textlink="">
      <xdr:nvSpPr>
        <xdr:cNvPr id="138" name="総務費該当値テキスト"/>
        <xdr:cNvSpPr txBox="1"/>
      </xdr:nvSpPr>
      <xdr:spPr>
        <a:xfrm>
          <a:off x="4686300" y="975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79,315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129529</xdr:rowOff>
    </xdr:from>
    <xdr:to>
      <xdr:col>5</xdr:col>
      <xdr:colOff>409575</xdr:colOff>
      <xdr:row>58</xdr:row>
      <xdr:rowOff>59679</xdr:rowOff>
    </xdr:to>
    <xdr:sp macro="" textlink="">
      <xdr:nvSpPr>
        <xdr:cNvPr id="139" name="円/楕円 138"/>
        <xdr:cNvSpPr/>
      </xdr:nvSpPr>
      <xdr:spPr>
        <a:xfrm>
          <a:off x="3746500" y="990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76206</xdr:rowOff>
    </xdr:from>
    <xdr:ext cx="534377" cy="259045"/>
    <xdr:sp macro="" textlink="">
      <xdr:nvSpPr>
        <xdr:cNvPr id="140" name="テキスト ボックス 139"/>
        <xdr:cNvSpPr txBox="1"/>
      </xdr:nvSpPr>
      <xdr:spPr>
        <a:xfrm>
          <a:off x="3530111" y="967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80,059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112906</xdr:rowOff>
    </xdr:from>
    <xdr:to>
      <xdr:col>4</xdr:col>
      <xdr:colOff>206375</xdr:colOff>
      <xdr:row>58</xdr:row>
      <xdr:rowOff>43056</xdr:rowOff>
    </xdr:to>
    <xdr:sp macro="" textlink="">
      <xdr:nvSpPr>
        <xdr:cNvPr id="141" name="円/楕円 140"/>
        <xdr:cNvSpPr/>
      </xdr:nvSpPr>
      <xdr:spPr>
        <a:xfrm>
          <a:off x="2857500" y="988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59583</xdr:rowOff>
    </xdr:from>
    <xdr:ext cx="534377" cy="259045"/>
    <xdr:sp macro="" textlink="">
      <xdr:nvSpPr>
        <xdr:cNvPr id="142" name="テキスト ボックス 141"/>
        <xdr:cNvSpPr txBox="1"/>
      </xdr:nvSpPr>
      <xdr:spPr>
        <a:xfrm>
          <a:off x="2641111" y="9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85,149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107371</xdr:rowOff>
    </xdr:from>
    <xdr:to>
      <xdr:col>3</xdr:col>
      <xdr:colOff>3175</xdr:colOff>
      <xdr:row>58</xdr:row>
      <xdr:rowOff>37521</xdr:rowOff>
    </xdr:to>
    <xdr:sp macro="" textlink="">
      <xdr:nvSpPr>
        <xdr:cNvPr id="143" name="円/楕円 142"/>
        <xdr:cNvSpPr/>
      </xdr:nvSpPr>
      <xdr:spPr>
        <a:xfrm>
          <a:off x="1968500" y="988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54048</xdr:rowOff>
    </xdr:from>
    <xdr:ext cx="534377" cy="259045"/>
    <xdr:sp macro="" textlink="">
      <xdr:nvSpPr>
        <xdr:cNvPr id="144" name="テキスト ボックス 143"/>
        <xdr:cNvSpPr txBox="1"/>
      </xdr:nvSpPr>
      <xdr:spPr>
        <a:xfrm>
          <a:off x="1752111" y="965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86,844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118827</xdr:rowOff>
    </xdr:from>
    <xdr:to>
      <xdr:col>1</xdr:col>
      <xdr:colOff>485775</xdr:colOff>
      <xdr:row>58</xdr:row>
      <xdr:rowOff>48977</xdr:rowOff>
    </xdr:to>
    <xdr:sp macro="" textlink="">
      <xdr:nvSpPr>
        <xdr:cNvPr id="145" name="円/楕円 144"/>
        <xdr:cNvSpPr/>
      </xdr:nvSpPr>
      <xdr:spPr>
        <a:xfrm>
          <a:off x="1079500" y="989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65504</xdr:rowOff>
    </xdr:from>
    <xdr:ext cx="534377" cy="259045"/>
    <xdr:sp macro="" textlink="">
      <xdr:nvSpPr>
        <xdr:cNvPr id="146" name="テキスト ボックス 145"/>
        <xdr:cNvSpPr txBox="1"/>
      </xdr:nvSpPr>
      <xdr:spPr>
        <a:xfrm>
          <a:off x="863111" y="966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140,034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109894</xdr:rowOff>
    </xdr:from>
    <xdr:to>
      <xdr:col>6</xdr:col>
      <xdr:colOff>511175</xdr:colOff>
      <xdr:row>78</xdr:row>
      <xdr:rowOff>114074</xdr:rowOff>
    </xdr:to>
    <xdr:cxnSp macro="">
      <xdr:nvCxnSpPr>
        <xdr:cNvPr id="177" name="直線コネクタ 176"/>
        <xdr:cNvCxnSpPr/>
      </xdr:nvCxnSpPr>
      <xdr:spPr>
        <a:xfrm flipV="1">
          <a:off x="3797300" y="13482994"/>
          <a:ext cx="838200" cy="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59470</xdr:rowOff>
    </xdr:from>
    <xdr:ext cx="599010" cy="259045"/>
    <xdr:sp macro="" textlink="">
      <xdr:nvSpPr>
        <xdr:cNvPr id="178" name="民生費平均値テキスト"/>
        <xdr:cNvSpPr txBox="1"/>
      </xdr:nvSpPr>
      <xdr:spPr>
        <a:xfrm>
          <a:off x="4686300" y="13261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114074</xdr:rowOff>
    </xdr:from>
    <xdr:to>
      <xdr:col>5</xdr:col>
      <xdr:colOff>358775</xdr:colOff>
      <xdr:row>78</xdr:row>
      <xdr:rowOff>115827</xdr:rowOff>
    </xdr:to>
    <xdr:cxnSp macro="">
      <xdr:nvCxnSpPr>
        <xdr:cNvPr id="180" name="直線コネクタ 179"/>
        <xdr:cNvCxnSpPr/>
      </xdr:nvCxnSpPr>
      <xdr:spPr>
        <a:xfrm flipV="1">
          <a:off x="2908300" y="13487174"/>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9210</xdr:rowOff>
    </xdr:from>
    <xdr:ext cx="599010" cy="259045"/>
    <xdr:sp macro="" textlink="">
      <xdr:nvSpPr>
        <xdr:cNvPr id="182" name="テキスト ボックス 181"/>
        <xdr:cNvSpPr txBox="1"/>
      </xdr:nvSpPr>
      <xdr:spPr>
        <a:xfrm>
          <a:off x="3497794" y="1321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115827</xdr:rowOff>
    </xdr:from>
    <xdr:to>
      <xdr:col>4</xdr:col>
      <xdr:colOff>155575</xdr:colOff>
      <xdr:row>78</xdr:row>
      <xdr:rowOff>123820</xdr:rowOff>
    </xdr:to>
    <xdr:cxnSp macro="">
      <xdr:nvCxnSpPr>
        <xdr:cNvPr id="183" name="直線コネクタ 182"/>
        <xdr:cNvCxnSpPr/>
      </xdr:nvCxnSpPr>
      <xdr:spPr>
        <a:xfrm flipV="1">
          <a:off x="2019300" y="13488927"/>
          <a:ext cx="889000" cy="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162441</xdr:rowOff>
    </xdr:from>
    <xdr:ext cx="599010" cy="259045"/>
    <xdr:sp macro="" textlink="">
      <xdr:nvSpPr>
        <xdr:cNvPr id="185" name="テキスト ボックス 184"/>
        <xdr:cNvSpPr txBox="1"/>
      </xdr:nvSpPr>
      <xdr:spPr>
        <a:xfrm>
          <a:off x="2608794" y="1353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118590</xdr:rowOff>
    </xdr:from>
    <xdr:to>
      <xdr:col>2</xdr:col>
      <xdr:colOff>638175</xdr:colOff>
      <xdr:row>78</xdr:row>
      <xdr:rowOff>123820</xdr:rowOff>
    </xdr:to>
    <xdr:cxnSp macro="">
      <xdr:nvCxnSpPr>
        <xdr:cNvPr id="186" name="直線コネクタ 185"/>
        <xdr:cNvCxnSpPr/>
      </xdr:nvCxnSpPr>
      <xdr:spPr>
        <a:xfrm>
          <a:off x="1130300" y="13491690"/>
          <a:ext cx="889000" cy="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168490</xdr:rowOff>
    </xdr:from>
    <xdr:ext cx="599010" cy="259045"/>
    <xdr:sp macro="" textlink="">
      <xdr:nvSpPr>
        <xdr:cNvPr id="188" name="テキスト ボックス 187"/>
        <xdr:cNvSpPr txBox="1"/>
      </xdr:nvSpPr>
      <xdr:spPr>
        <a:xfrm>
          <a:off x="1719794" y="1354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169839</xdr:rowOff>
    </xdr:from>
    <xdr:ext cx="599010" cy="259045"/>
    <xdr:sp macro="" textlink="">
      <xdr:nvSpPr>
        <xdr:cNvPr id="190" name="テキスト ボックス 189"/>
        <xdr:cNvSpPr txBox="1"/>
      </xdr:nvSpPr>
      <xdr:spPr>
        <a:xfrm>
          <a:off x="830794" y="1354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59094</xdr:rowOff>
    </xdr:from>
    <xdr:to>
      <xdr:col>6</xdr:col>
      <xdr:colOff>561975</xdr:colOff>
      <xdr:row>78</xdr:row>
      <xdr:rowOff>160694</xdr:rowOff>
    </xdr:to>
    <xdr:sp macro="" textlink="">
      <xdr:nvSpPr>
        <xdr:cNvPr id="196" name="円/楕円 195"/>
        <xdr:cNvSpPr/>
      </xdr:nvSpPr>
      <xdr:spPr>
        <a:xfrm>
          <a:off x="4584700" y="1343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15020</xdr:rowOff>
    </xdr:from>
    <xdr:ext cx="599010" cy="259045"/>
    <xdr:sp macro="" textlink="">
      <xdr:nvSpPr>
        <xdr:cNvPr id="197" name="民生費該当値テキスト"/>
        <xdr:cNvSpPr txBox="1"/>
      </xdr:nvSpPr>
      <xdr:spPr>
        <a:xfrm>
          <a:off x="4686300" y="1338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147,381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63274</xdr:rowOff>
    </xdr:from>
    <xdr:to>
      <xdr:col>5</xdr:col>
      <xdr:colOff>409575</xdr:colOff>
      <xdr:row>78</xdr:row>
      <xdr:rowOff>164874</xdr:rowOff>
    </xdr:to>
    <xdr:sp macro="" textlink="">
      <xdr:nvSpPr>
        <xdr:cNvPr id="198" name="円/楕円 197"/>
        <xdr:cNvSpPr/>
      </xdr:nvSpPr>
      <xdr:spPr>
        <a:xfrm>
          <a:off x="3746500" y="1343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156001</xdr:rowOff>
    </xdr:from>
    <xdr:ext cx="599010" cy="259045"/>
    <xdr:sp macro="" textlink="">
      <xdr:nvSpPr>
        <xdr:cNvPr id="199" name="テキスト ボックス 198"/>
        <xdr:cNvSpPr txBox="1"/>
      </xdr:nvSpPr>
      <xdr:spPr>
        <a:xfrm>
          <a:off x="3497794" y="1352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143,541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65027</xdr:rowOff>
    </xdr:from>
    <xdr:to>
      <xdr:col>4</xdr:col>
      <xdr:colOff>206375</xdr:colOff>
      <xdr:row>78</xdr:row>
      <xdr:rowOff>166627</xdr:rowOff>
    </xdr:to>
    <xdr:sp macro="" textlink="">
      <xdr:nvSpPr>
        <xdr:cNvPr id="200" name="円/楕円 199"/>
        <xdr:cNvSpPr/>
      </xdr:nvSpPr>
      <xdr:spPr>
        <a:xfrm>
          <a:off x="2857500" y="1343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11704</xdr:rowOff>
    </xdr:from>
    <xdr:ext cx="599010" cy="259045"/>
    <xdr:sp macro="" textlink="">
      <xdr:nvSpPr>
        <xdr:cNvPr id="201" name="テキスト ボックス 200"/>
        <xdr:cNvSpPr txBox="1"/>
      </xdr:nvSpPr>
      <xdr:spPr>
        <a:xfrm>
          <a:off x="2608794" y="1321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141,930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73020</xdr:rowOff>
    </xdr:from>
    <xdr:to>
      <xdr:col>3</xdr:col>
      <xdr:colOff>3175</xdr:colOff>
      <xdr:row>79</xdr:row>
      <xdr:rowOff>3170</xdr:rowOff>
    </xdr:to>
    <xdr:sp macro="" textlink="">
      <xdr:nvSpPr>
        <xdr:cNvPr id="202" name="円/楕円 201"/>
        <xdr:cNvSpPr/>
      </xdr:nvSpPr>
      <xdr:spPr>
        <a:xfrm>
          <a:off x="1968500" y="134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19697</xdr:rowOff>
    </xdr:from>
    <xdr:ext cx="599010" cy="259045"/>
    <xdr:sp macro="" textlink="">
      <xdr:nvSpPr>
        <xdr:cNvPr id="203" name="テキスト ボックス 202"/>
        <xdr:cNvSpPr txBox="1"/>
      </xdr:nvSpPr>
      <xdr:spPr>
        <a:xfrm>
          <a:off x="1719794" y="13221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134,588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67790</xdr:rowOff>
    </xdr:from>
    <xdr:to>
      <xdr:col>1</xdr:col>
      <xdr:colOff>485775</xdr:colOff>
      <xdr:row>78</xdr:row>
      <xdr:rowOff>169390</xdr:rowOff>
    </xdr:to>
    <xdr:sp macro="" textlink="">
      <xdr:nvSpPr>
        <xdr:cNvPr id="204" name="円/楕円 203"/>
        <xdr:cNvSpPr/>
      </xdr:nvSpPr>
      <xdr:spPr>
        <a:xfrm>
          <a:off x="1079500" y="1344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14467</xdr:rowOff>
    </xdr:from>
    <xdr:ext cx="599010" cy="259045"/>
    <xdr:sp macro="" textlink="">
      <xdr:nvSpPr>
        <xdr:cNvPr id="205" name="テキスト ボックス 204"/>
        <xdr:cNvSpPr txBox="1"/>
      </xdr:nvSpPr>
      <xdr:spPr>
        <a:xfrm>
          <a:off x="830794" y="13216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82823</xdr:rowOff>
    </xdr:from>
    <xdr:to>
      <xdr:col>6</xdr:col>
      <xdr:colOff>511175</xdr:colOff>
      <xdr:row>96</xdr:row>
      <xdr:rowOff>126757</xdr:rowOff>
    </xdr:to>
    <xdr:cxnSp macro="">
      <xdr:nvCxnSpPr>
        <xdr:cNvPr id="236" name="直線コネクタ 235"/>
        <xdr:cNvCxnSpPr/>
      </xdr:nvCxnSpPr>
      <xdr:spPr>
        <a:xfrm>
          <a:off x="3797300" y="16542023"/>
          <a:ext cx="838200" cy="4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81827</xdr:rowOff>
    </xdr:from>
    <xdr:ext cx="534377" cy="259045"/>
    <xdr:sp macro="" textlink="">
      <xdr:nvSpPr>
        <xdr:cNvPr id="237" name="衛生費平均値テキスト"/>
        <xdr:cNvSpPr txBox="1"/>
      </xdr:nvSpPr>
      <xdr:spPr>
        <a:xfrm>
          <a:off x="4686300" y="1654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46464</xdr:rowOff>
    </xdr:from>
    <xdr:to>
      <xdr:col>5</xdr:col>
      <xdr:colOff>358775</xdr:colOff>
      <xdr:row>96</xdr:row>
      <xdr:rowOff>82823</xdr:rowOff>
    </xdr:to>
    <xdr:cxnSp macro="">
      <xdr:nvCxnSpPr>
        <xdr:cNvPr id="239" name="直線コネクタ 238"/>
        <xdr:cNvCxnSpPr/>
      </xdr:nvCxnSpPr>
      <xdr:spPr>
        <a:xfrm>
          <a:off x="2908300" y="16505664"/>
          <a:ext cx="889000" cy="3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83624</xdr:rowOff>
    </xdr:from>
    <xdr:ext cx="534377" cy="259045"/>
    <xdr:sp macro="" textlink="">
      <xdr:nvSpPr>
        <xdr:cNvPr id="241" name="テキスト ボックス 240"/>
        <xdr:cNvSpPr txBox="1"/>
      </xdr:nvSpPr>
      <xdr:spPr>
        <a:xfrm>
          <a:off x="3530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46464</xdr:rowOff>
    </xdr:from>
    <xdr:to>
      <xdr:col>4</xdr:col>
      <xdr:colOff>155575</xdr:colOff>
      <xdr:row>96</xdr:row>
      <xdr:rowOff>82561</xdr:rowOff>
    </xdr:to>
    <xdr:cxnSp macro="">
      <xdr:nvCxnSpPr>
        <xdr:cNvPr id="242" name="直線コネクタ 241"/>
        <xdr:cNvCxnSpPr/>
      </xdr:nvCxnSpPr>
      <xdr:spPr>
        <a:xfrm flipV="1">
          <a:off x="2019300" y="16505664"/>
          <a:ext cx="889000" cy="3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73217</xdr:rowOff>
    </xdr:from>
    <xdr:ext cx="534377" cy="259045"/>
    <xdr:sp macro="" textlink="">
      <xdr:nvSpPr>
        <xdr:cNvPr id="244" name="テキスト ボックス 243"/>
        <xdr:cNvSpPr txBox="1"/>
      </xdr:nvSpPr>
      <xdr:spPr>
        <a:xfrm>
          <a:off x="2641111" y="1670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82561</xdr:rowOff>
    </xdr:from>
    <xdr:to>
      <xdr:col>2</xdr:col>
      <xdr:colOff>638175</xdr:colOff>
      <xdr:row>97</xdr:row>
      <xdr:rowOff>11390</xdr:rowOff>
    </xdr:to>
    <xdr:cxnSp macro="">
      <xdr:nvCxnSpPr>
        <xdr:cNvPr id="245" name="直線コネクタ 244"/>
        <xdr:cNvCxnSpPr/>
      </xdr:nvCxnSpPr>
      <xdr:spPr>
        <a:xfrm flipV="1">
          <a:off x="1130300" y="16541761"/>
          <a:ext cx="889000" cy="10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93845</xdr:rowOff>
    </xdr:from>
    <xdr:ext cx="534377" cy="259045"/>
    <xdr:sp macro="" textlink="">
      <xdr:nvSpPr>
        <xdr:cNvPr id="247" name="テキスト ボックス 246"/>
        <xdr:cNvSpPr txBox="1"/>
      </xdr:nvSpPr>
      <xdr:spPr>
        <a:xfrm>
          <a:off x="1752111" y="1672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85038</xdr:rowOff>
    </xdr:from>
    <xdr:ext cx="534377" cy="259045"/>
    <xdr:sp macro="" textlink="">
      <xdr:nvSpPr>
        <xdr:cNvPr id="249" name="テキスト ボックス 248"/>
        <xdr:cNvSpPr txBox="1"/>
      </xdr:nvSpPr>
      <xdr:spPr>
        <a:xfrm>
          <a:off x="863111" y="1671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75957</xdr:rowOff>
    </xdr:from>
    <xdr:to>
      <xdr:col>6</xdr:col>
      <xdr:colOff>561975</xdr:colOff>
      <xdr:row>97</xdr:row>
      <xdr:rowOff>6107</xdr:rowOff>
    </xdr:to>
    <xdr:sp macro="" textlink="">
      <xdr:nvSpPr>
        <xdr:cNvPr id="255" name="円/楕円 254"/>
        <xdr:cNvSpPr/>
      </xdr:nvSpPr>
      <xdr:spPr>
        <a:xfrm>
          <a:off x="4584700" y="1653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98834</xdr:rowOff>
    </xdr:from>
    <xdr:ext cx="534377" cy="259045"/>
    <xdr:sp macro="" textlink="">
      <xdr:nvSpPr>
        <xdr:cNvPr id="256" name="衛生費該当値テキスト"/>
        <xdr:cNvSpPr txBox="1"/>
      </xdr:nvSpPr>
      <xdr:spPr>
        <a:xfrm>
          <a:off x="4686300" y="1638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44,689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32023</xdr:rowOff>
    </xdr:from>
    <xdr:to>
      <xdr:col>5</xdr:col>
      <xdr:colOff>409575</xdr:colOff>
      <xdr:row>96</xdr:row>
      <xdr:rowOff>133623</xdr:rowOff>
    </xdr:to>
    <xdr:sp macro="" textlink="">
      <xdr:nvSpPr>
        <xdr:cNvPr id="257" name="円/楕円 256"/>
        <xdr:cNvSpPr/>
      </xdr:nvSpPr>
      <xdr:spPr>
        <a:xfrm>
          <a:off x="3746500" y="164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150150</xdr:rowOff>
    </xdr:from>
    <xdr:ext cx="534377" cy="259045"/>
    <xdr:sp macro="" textlink="">
      <xdr:nvSpPr>
        <xdr:cNvPr id="258" name="テキスト ボックス 257"/>
        <xdr:cNvSpPr txBox="1"/>
      </xdr:nvSpPr>
      <xdr:spPr>
        <a:xfrm>
          <a:off x="3530111" y="1626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48,725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167114</xdr:rowOff>
    </xdr:from>
    <xdr:to>
      <xdr:col>4</xdr:col>
      <xdr:colOff>206375</xdr:colOff>
      <xdr:row>96</xdr:row>
      <xdr:rowOff>97264</xdr:rowOff>
    </xdr:to>
    <xdr:sp macro="" textlink="">
      <xdr:nvSpPr>
        <xdr:cNvPr id="259" name="円/楕円 258"/>
        <xdr:cNvSpPr/>
      </xdr:nvSpPr>
      <xdr:spPr>
        <a:xfrm>
          <a:off x="2857500" y="164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113791</xdr:rowOff>
    </xdr:from>
    <xdr:ext cx="534377" cy="259045"/>
    <xdr:sp macro="" textlink="">
      <xdr:nvSpPr>
        <xdr:cNvPr id="260" name="テキスト ボックス 259"/>
        <xdr:cNvSpPr txBox="1"/>
      </xdr:nvSpPr>
      <xdr:spPr>
        <a:xfrm>
          <a:off x="2641111" y="1623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52,065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31761</xdr:rowOff>
    </xdr:from>
    <xdr:to>
      <xdr:col>3</xdr:col>
      <xdr:colOff>3175</xdr:colOff>
      <xdr:row>96</xdr:row>
      <xdr:rowOff>133361</xdr:rowOff>
    </xdr:to>
    <xdr:sp macro="" textlink="">
      <xdr:nvSpPr>
        <xdr:cNvPr id="261" name="円/楕円 260"/>
        <xdr:cNvSpPr/>
      </xdr:nvSpPr>
      <xdr:spPr>
        <a:xfrm>
          <a:off x="1968500" y="1649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149888</xdr:rowOff>
    </xdr:from>
    <xdr:ext cx="534377" cy="259045"/>
    <xdr:sp macro="" textlink="">
      <xdr:nvSpPr>
        <xdr:cNvPr id="262" name="テキスト ボックス 261"/>
        <xdr:cNvSpPr txBox="1"/>
      </xdr:nvSpPr>
      <xdr:spPr>
        <a:xfrm>
          <a:off x="1752111" y="1626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48,749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132040</xdr:rowOff>
    </xdr:from>
    <xdr:to>
      <xdr:col>1</xdr:col>
      <xdr:colOff>485775</xdr:colOff>
      <xdr:row>97</xdr:row>
      <xdr:rowOff>62190</xdr:rowOff>
    </xdr:to>
    <xdr:sp macro="" textlink="">
      <xdr:nvSpPr>
        <xdr:cNvPr id="263" name="円/楕円 262"/>
        <xdr:cNvSpPr/>
      </xdr:nvSpPr>
      <xdr:spPr>
        <a:xfrm>
          <a:off x="1079500" y="1659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78717</xdr:rowOff>
    </xdr:from>
    <xdr:ext cx="534377" cy="259045"/>
    <xdr:sp macro="" textlink="">
      <xdr:nvSpPr>
        <xdr:cNvPr id="264" name="テキスト ボックス 263"/>
        <xdr:cNvSpPr txBox="1"/>
      </xdr:nvSpPr>
      <xdr:spPr>
        <a:xfrm>
          <a:off x="863111" y="1636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39,537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20701</xdr:rowOff>
    </xdr:from>
    <xdr:to>
      <xdr:col>15</xdr:col>
      <xdr:colOff>180975</xdr:colOff>
      <xdr:row>38</xdr:row>
      <xdr:rowOff>2667</xdr:rowOff>
    </xdr:to>
    <xdr:cxnSp macro="">
      <xdr:nvCxnSpPr>
        <xdr:cNvPr id="293" name="直線コネクタ 292"/>
        <xdr:cNvCxnSpPr/>
      </xdr:nvCxnSpPr>
      <xdr:spPr>
        <a:xfrm>
          <a:off x="9639300" y="6364351"/>
          <a:ext cx="838200" cy="15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159021</xdr:rowOff>
    </xdr:from>
    <xdr:ext cx="469744" cy="259045"/>
    <xdr:sp macro="" textlink="">
      <xdr:nvSpPr>
        <xdr:cNvPr id="294" name="労働費平均値テキスト"/>
        <xdr:cNvSpPr txBox="1"/>
      </xdr:nvSpPr>
      <xdr:spPr>
        <a:xfrm>
          <a:off x="10528300" y="650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20701</xdr:rowOff>
    </xdr:from>
    <xdr:to>
      <xdr:col>14</xdr:col>
      <xdr:colOff>28575</xdr:colOff>
      <xdr:row>37</xdr:row>
      <xdr:rowOff>40386</xdr:rowOff>
    </xdr:to>
    <xdr:cxnSp macro="">
      <xdr:nvCxnSpPr>
        <xdr:cNvPr id="296" name="直線コネクタ 295"/>
        <xdr:cNvCxnSpPr/>
      </xdr:nvCxnSpPr>
      <xdr:spPr>
        <a:xfrm flipV="1">
          <a:off x="8750300" y="6364351"/>
          <a:ext cx="889000"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100601</xdr:rowOff>
    </xdr:from>
    <xdr:ext cx="469744" cy="259045"/>
    <xdr:sp macro="" textlink="">
      <xdr:nvSpPr>
        <xdr:cNvPr id="298" name="テキスト ボックス 297"/>
        <xdr:cNvSpPr txBox="1"/>
      </xdr:nvSpPr>
      <xdr:spPr>
        <a:xfrm>
          <a:off x="9404427"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40386</xdr:rowOff>
    </xdr:from>
    <xdr:to>
      <xdr:col>12</xdr:col>
      <xdr:colOff>511175</xdr:colOff>
      <xdr:row>37</xdr:row>
      <xdr:rowOff>41148</xdr:rowOff>
    </xdr:to>
    <xdr:cxnSp macro="">
      <xdr:nvCxnSpPr>
        <xdr:cNvPr id="299" name="直線コネクタ 298"/>
        <xdr:cNvCxnSpPr/>
      </xdr:nvCxnSpPr>
      <xdr:spPr>
        <a:xfrm flipV="1">
          <a:off x="7861300" y="638403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60596</xdr:rowOff>
    </xdr:from>
    <xdr:ext cx="469744" cy="259045"/>
    <xdr:sp macro="" textlink="">
      <xdr:nvSpPr>
        <xdr:cNvPr id="301" name="テキスト ボックス 300"/>
        <xdr:cNvSpPr txBox="1"/>
      </xdr:nvSpPr>
      <xdr:spPr>
        <a:xfrm>
          <a:off x="8515427" y="657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10414</xdr:rowOff>
    </xdr:from>
    <xdr:to>
      <xdr:col>11</xdr:col>
      <xdr:colOff>307975</xdr:colOff>
      <xdr:row>37</xdr:row>
      <xdr:rowOff>41148</xdr:rowOff>
    </xdr:to>
    <xdr:cxnSp macro="">
      <xdr:nvCxnSpPr>
        <xdr:cNvPr id="302" name="直線コネクタ 301"/>
        <xdr:cNvCxnSpPr/>
      </xdr:nvCxnSpPr>
      <xdr:spPr>
        <a:xfrm>
          <a:off x="6972300" y="6011164"/>
          <a:ext cx="889000" cy="37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17924</xdr:rowOff>
    </xdr:from>
    <xdr:ext cx="469744" cy="259045"/>
    <xdr:sp macro="" textlink="">
      <xdr:nvSpPr>
        <xdr:cNvPr id="304" name="テキスト ボックス 303"/>
        <xdr:cNvSpPr txBox="1"/>
      </xdr:nvSpPr>
      <xdr:spPr>
        <a:xfrm>
          <a:off x="7626427" y="653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65295</xdr:rowOff>
    </xdr:from>
    <xdr:ext cx="469744" cy="259045"/>
    <xdr:sp macro="" textlink="">
      <xdr:nvSpPr>
        <xdr:cNvPr id="306" name="テキスト ボックス 305"/>
        <xdr:cNvSpPr txBox="1"/>
      </xdr:nvSpPr>
      <xdr:spPr>
        <a:xfrm>
          <a:off x="6737427" y="640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123317</xdr:rowOff>
    </xdr:from>
    <xdr:to>
      <xdr:col>15</xdr:col>
      <xdr:colOff>231775</xdr:colOff>
      <xdr:row>38</xdr:row>
      <xdr:rowOff>53467</xdr:rowOff>
    </xdr:to>
    <xdr:sp macro="" textlink="">
      <xdr:nvSpPr>
        <xdr:cNvPr id="312" name="円/楕円 311"/>
        <xdr:cNvSpPr/>
      </xdr:nvSpPr>
      <xdr:spPr>
        <a:xfrm>
          <a:off x="10426700" y="64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146194</xdr:rowOff>
    </xdr:from>
    <xdr:ext cx="469744" cy="259045"/>
    <xdr:sp macro="" textlink="">
      <xdr:nvSpPr>
        <xdr:cNvPr id="313" name="労働費該当値テキスト"/>
        <xdr:cNvSpPr txBox="1"/>
      </xdr:nvSpPr>
      <xdr:spPr>
        <a:xfrm>
          <a:off x="10528300" y="631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141351</xdr:rowOff>
    </xdr:from>
    <xdr:to>
      <xdr:col>14</xdr:col>
      <xdr:colOff>79375</xdr:colOff>
      <xdr:row>37</xdr:row>
      <xdr:rowOff>71501</xdr:rowOff>
    </xdr:to>
    <xdr:sp macro="" textlink="">
      <xdr:nvSpPr>
        <xdr:cNvPr id="314" name="円/楕円 313"/>
        <xdr:cNvSpPr/>
      </xdr:nvSpPr>
      <xdr:spPr>
        <a:xfrm>
          <a:off x="9588500" y="631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88028</xdr:rowOff>
    </xdr:from>
    <xdr:ext cx="469744" cy="259045"/>
    <xdr:sp macro="" textlink="">
      <xdr:nvSpPr>
        <xdr:cNvPr id="315" name="テキスト ボックス 314"/>
        <xdr:cNvSpPr txBox="1"/>
      </xdr:nvSpPr>
      <xdr:spPr>
        <a:xfrm>
          <a:off x="9404427" y="608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161036</xdr:rowOff>
    </xdr:from>
    <xdr:to>
      <xdr:col>12</xdr:col>
      <xdr:colOff>561975</xdr:colOff>
      <xdr:row>37</xdr:row>
      <xdr:rowOff>91186</xdr:rowOff>
    </xdr:to>
    <xdr:sp macro="" textlink="">
      <xdr:nvSpPr>
        <xdr:cNvPr id="316" name="円/楕円 315"/>
        <xdr:cNvSpPr/>
      </xdr:nvSpPr>
      <xdr:spPr>
        <a:xfrm>
          <a:off x="8699500" y="633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107713</xdr:rowOff>
    </xdr:from>
    <xdr:ext cx="469744" cy="259045"/>
    <xdr:sp macro="" textlink="">
      <xdr:nvSpPr>
        <xdr:cNvPr id="317" name="テキスト ボックス 316"/>
        <xdr:cNvSpPr txBox="1"/>
      </xdr:nvSpPr>
      <xdr:spPr>
        <a:xfrm>
          <a:off x="8515427" y="610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161798</xdr:rowOff>
    </xdr:from>
    <xdr:to>
      <xdr:col>11</xdr:col>
      <xdr:colOff>358775</xdr:colOff>
      <xdr:row>37</xdr:row>
      <xdr:rowOff>91948</xdr:rowOff>
    </xdr:to>
    <xdr:sp macro="" textlink="">
      <xdr:nvSpPr>
        <xdr:cNvPr id="318" name="円/楕円 317"/>
        <xdr:cNvSpPr/>
      </xdr:nvSpPr>
      <xdr:spPr>
        <a:xfrm>
          <a:off x="7810500" y="633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108475</xdr:rowOff>
    </xdr:from>
    <xdr:ext cx="469744" cy="259045"/>
    <xdr:sp macro="" textlink="">
      <xdr:nvSpPr>
        <xdr:cNvPr id="319" name="テキスト ボックス 318"/>
        <xdr:cNvSpPr txBox="1"/>
      </xdr:nvSpPr>
      <xdr:spPr>
        <a:xfrm>
          <a:off x="7626427"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2,726</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131064</xdr:rowOff>
    </xdr:from>
    <xdr:to>
      <xdr:col>10</xdr:col>
      <xdr:colOff>155575</xdr:colOff>
      <xdr:row>35</xdr:row>
      <xdr:rowOff>61214</xdr:rowOff>
    </xdr:to>
    <xdr:sp macro="" textlink="">
      <xdr:nvSpPr>
        <xdr:cNvPr id="320" name="円/楕円 319"/>
        <xdr:cNvSpPr/>
      </xdr:nvSpPr>
      <xdr:spPr>
        <a:xfrm>
          <a:off x="69215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77741</xdr:rowOff>
    </xdr:from>
    <xdr:ext cx="469744" cy="259045"/>
    <xdr:sp macro="" textlink="">
      <xdr:nvSpPr>
        <xdr:cNvPr id="321" name="テキスト ボックス 320"/>
        <xdr:cNvSpPr txBox="1"/>
      </xdr:nvSpPr>
      <xdr:spPr>
        <a:xfrm>
          <a:off x="6737427" y="573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159010</xdr:rowOff>
    </xdr:from>
    <xdr:to>
      <xdr:col>15</xdr:col>
      <xdr:colOff>180975</xdr:colOff>
      <xdr:row>59</xdr:row>
      <xdr:rowOff>9659</xdr:rowOff>
    </xdr:to>
    <xdr:cxnSp macro="">
      <xdr:nvCxnSpPr>
        <xdr:cNvPr id="352" name="直線コネクタ 351"/>
        <xdr:cNvCxnSpPr/>
      </xdr:nvCxnSpPr>
      <xdr:spPr>
        <a:xfrm flipV="1">
          <a:off x="9639300" y="10103110"/>
          <a:ext cx="838200" cy="2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105225</xdr:rowOff>
    </xdr:from>
    <xdr:ext cx="534377" cy="259045"/>
    <xdr:sp macro="" textlink="">
      <xdr:nvSpPr>
        <xdr:cNvPr id="353" name="農林水産業費平均値テキスト"/>
        <xdr:cNvSpPr txBox="1"/>
      </xdr:nvSpPr>
      <xdr:spPr>
        <a:xfrm>
          <a:off x="10528300" y="100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6097</xdr:rowOff>
    </xdr:from>
    <xdr:to>
      <xdr:col>14</xdr:col>
      <xdr:colOff>28575</xdr:colOff>
      <xdr:row>59</xdr:row>
      <xdr:rowOff>9659</xdr:rowOff>
    </xdr:to>
    <xdr:cxnSp macro="">
      <xdr:nvCxnSpPr>
        <xdr:cNvPr id="355" name="直線コネクタ 354"/>
        <xdr:cNvCxnSpPr/>
      </xdr:nvCxnSpPr>
      <xdr:spPr>
        <a:xfrm>
          <a:off x="8750300" y="10121647"/>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94066</xdr:rowOff>
    </xdr:from>
    <xdr:ext cx="534377" cy="259045"/>
    <xdr:sp macro="" textlink="">
      <xdr:nvSpPr>
        <xdr:cNvPr id="357" name="テキスト ボックス 356"/>
        <xdr:cNvSpPr txBox="1"/>
      </xdr:nvSpPr>
      <xdr:spPr>
        <a:xfrm>
          <a:off x="9372111" y="1020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6097</xdr:rowOff>
    </xdr:from>
    <xdr:to>
      <xdr:col>12</xdr:col>
      <xdr:colOff>511175</xdr:colOff>
      <xdr:row>59</xdr:row>
      <xdr:rowOff>11521</xdr:rowOff>
    </xdr:to>
    <xdr:cxnSp macro="">
      <xdr:nvCxnSpPr>
        <xdr:cNvPr id="358" name="直線コネクタ 357"/>
        <xdr:cNvCxnSpPr/>
      </xdr:nvCxnSpPr>
      <xdr:spPr>
        <a:xfrm flipV="1">
          <a:off x="7861300" y="10121647"/>
          <a:ext cx="889000" cy="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95422</xdr:rowOff>
    </xdr:from>
    <xdr:ext cx="534377" cy="259045"/>
    <xdr:sp macro="" textlink="">
      <xdr:nvSpPr>
        <xdr:cNvPr id="360" name="テキスト ボックス 359"/>
        <xdr:cNvSpPr txBox="1"/>
      </xdr:nvSpPr>
      <xdr:spPr>
        <a:xfrm>
          <a:off x="8483111" y="102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11521</xdr:rowOff>
    </xdr:from>
    <xdr:to>
      <xdr:col>11</xdr:col>
      <xdr:colOff>307975</xdr:colOff>
      <xdr:row>59</xdr:row>
      <xdr:rowOff>12726</xdr:rowOff>
    </xdr:to>
    <xdr:cxnSp macro="">
      <xdr:nvCxnSpPr>
        <xdr:cNvPr id="361" name="直線コネクタ 360"/>
        <xdr:cNvCxnSpPr/>
      </xdr:nvCxnSpPr>
      <xdr:spPr>
        <a:xfrm flipV="1">
          <a:off x="6972300" y="10127071"/>
          <a:ext cx="889000" cy="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100004</xdr:rowOff>
    </xdr:from>
    <xdr:ext cx="534377" cy="259045"/>
    <xdr:sp macro="" textlink="">
      <xdr:nvSpPr>
        <xdr:cNvPr id="363" name="テキスト ボックス 362"/>
        <xdr:cNvSpPr txBox="1"/>
      </xdr:nvSpPr>
      <xdr:spPr>
        <a:xfrm>
          <a:off x="7594111" y="102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100311</xdr:rowOff>
    </xdr:from>
    <xdr:ext cx="534377" cy="259045"/>
    <xdr:sp macro="" textlink="">
      <xdr:nvSpPr>
        <xdr:cNvPr id="365" name="テキスト ボックス 364"/>
        <xdr:cNvSpPr txBox="1"/>
      </xdr:nvSpPr>
      <xdr:spPr>
        <a:xfrm>
          <a:off x="6705111" y="102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108210</xdr:rowOff>
    </xdr:from>
    <xdr:to>
      <xdr:col>15</xdr:col>
      <xdr:colOff>231775</xdr:colOff>
      <xdr:row>59</xdr:row>
      <xdr:rowOff>38360</xdr:rowOff>
    </xdr:to>
    <xdr:sp macro="" textlink="">
      <xdr:nvSpPr>
        <xdr:cNvPr id="371" name="円/楕円 370"/>
        <xdr:cNvSpPr/>
      </xdr:nvSpPr>
      <xdr:spPr>
        <a:xfrm>
          <a:off x="10426700" y="1005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67587</xdr:rowOff>
    </xdr:from>
    <xdr:ext cx="534377" cy="259045"/>
    <xdr:sp macro="" textlink="">
      <xdr:nvSpPr>
        <xdr:cNvPr id="372" name="農林水産業費該当値テキスト"/>
        <xdr:cNvSpPr txBox="1"/>
      </xdr:nvSpPr>
      <xdr:spPr>
        <a:xfrm>
          <a:off x="10528300" y="98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34,087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130309</xdr:rowOff>
    </xdr:from>
    <xdr:to>
      <xdr:col>14</xdr:col>
      <xdr:colOff>79375</xdr:colOff>
      <xdr:row>59</xdr:row>
      <xdr:rowOff>60459</xdr:rowOff>
    </xdr:to>
    <xdr:sp macro="" textlink="">
      <xdr:nvSpPr>
        <xdr:cNvPr id="373" name="円/楕円 372"/>
        <xdr:cNvSpPr/>
      </xdr:nvSpPr>
      <xdr:spPr>
        <a:xfrm>
          <a:off x="9588500" y="1007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76986</xdr:rowOff>
    </xdr:from>
    <xdr:ext cx="534377" cy="259045"/>
    <xdr:sp macro="" textlink="">
      <xdr:nvSpPr>
        <xdr:cNvPr id="374" name="テキスト ボックス 373"/>
        <xdr:cNvSpPr txBox="1"/>
      </xdr:nvSpPr>
      <xdr:spPr>
        <a:xfrm>
          <a:off x="9372111" y="984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27,320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126747</xdr:rowOff>
    </xdr:from>
    <xdr:to>
      <xdr:col>12</xdr:col>
      <xdr:colOff>561975</xdr:colOff>
      <xdr:row>59</xdr:row>
      <xdr:rowOff>56897</xdr:rowOff>
    </xdr:to>
    <xdr:sp macro="" textlink="">
      <xdr:nvSpPr>
        <xdr:cNvPr id="375" name="円/楕円 374"/>
        <xdr:cNvSpPr/>
      </xdr:nvSpPr>
      <xdr:spPr>
        <a:xfrm>
          <a:off x="8699500" y="1007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73424</xdr:rowOff>
    </xdr:from>
    <xdr:ext cx="534377" cy="259045"/>
    <xdr:sp macro="" textlink="">
      <xdr:nvSpPr>
        <xdr:cNvPr id="376" name="テキスト ボックス 375"/>
        <xdr:cNvSpPr txBox="1"/>
      </xdr:nvSpPr>
      <xdr:spPr>
        <a:xfrm>
          <a:off x="8483111" y="984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28,411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132171</xdr:rowOff>
    </xdr:from>
    <xdr:to>
      <xdr:col>11</xdr:col>
      <xdr:colOff>358775</xdr:colOff>
      <xdr:row>59</xdr:row>
      <xdr:rowOff>62321</xdr:rowOff>
    </xdr:to>
    <xdr:sp macro="" textlink="">
      <xdr:nvSpPr>
        <xdr:cNvPr id="377" name="円/楕円 376"/>
        <xdr:cNvSpPr/>
      </xdr:nvSpPr>
      <xdr:spPr>
        <a:xfrm>
          <a:off x="7810500" y="1007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78848</xdr:rowOff>
    </xdr:from>
    <xdr:ext cx="534377" cy="259045"/>
    <xdr:sp macro="" textlink="">
      <xdr:nvSpPr>
        <xdr:cNvPr id="378" name="テキスト ボックス 377"/>
        <xdr:cNvSpPr txBox="1"/>
      </xdr:nvSpPr>
      <xdr:spPr>
        <a:xfrm>
          <a:off x="7594111" y="985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26,750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133376</xdr:rowOff>
    </xdr:from>
    <xdr:to>
      <xdr:col>10</xdr:col>
      <xdr:colOff>155575</xdr:colOff>
      <xdr:row>59</xdr:row>
      <xdr:rowOff>63526</xdr:rowOff>
    </xdr:to>
    <xdr:sp macro="" textlink="">
      <xdr:nvSpPr>
        <xdr:cNvPr id="379" name="円/楕円 378"/>
        <xdr:cNvSpPr/>
      </xdr:nvSpPr>
      <xdr:spPr>
        <a:xfrm>
          <a:off x="6921500" y="1007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80053</xdr:rowOff>
    </xdr:from>
    <xdr:ext cx="534377" cy="259045"/>
    <xdr:sp macro="" textlink="">
      <xdr:nvSpPr>
        <xdr:cNvPr id="380" name="テキスト ボックス 379"/>
        <xdr:cNvSpPr txBox="1"/>
      </xdr:nvSpPr>
      <xdr:spPr>
        <a:xfrm>
          <a:off x="6705111" y="985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69</xdr:row>
      <xdr:rowOff>114227</xdr:rowOff>
    </xdr:from>
    <xdr:to>
      <xdr:col>15</xdr:col>
      <xdr:colOff>180975</xdr:colOff>
      <xdr:row>70</xdr:row>
      <xdr:rowOff>34871</xdr:rowOff>
    </xdr:to>
    <xdr:cxnSp macro="">
      <xdr:nvCxnSpPr>
        <xdr:cNvPr id="411" name="直線コネクタ 410"/>
        <xdr:cNvCxnSpPr/>
      </xdr:nvCxnSpPr>
      <xdr:spPr>
        <a:xfrm flipV="1">
          <a:off x="9639300" y="11944277"/>
          <a:ext cx="838200" cy="9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91265</xdr:rowOff>
    </xdr:from>
    <xdr:ext cx="534377" cy="259045"/>
    <xdr:sp macro="" textlink="">
      <xdr:nvSpPr>
        <xdr:cNvPr id="412" name="商工費平均値テキスト"/>
        <xdr:cNvSpPr txBox="1"/>
      </xdr:nvSpPr>
      <xdr:spPr>
        <a:xfrm>
          <a:off x="10528300" y="13121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34871</xdr:rowOff>
    </xdr:from>
    <xdr:to>
      <xdr:col>14</xdr:col>
      <xdr:colOff>28575</xdr:colOff>
      <xdr:row>71</xdr:row>
      <xdr:rowOff>84248</xdr:rowOff>
    </xdr:to>
    <xdr:cxnSp macro="">
      <xdr:nvCxnSpPr>
        <xdr:cNvPr id="414" name="直線コネクタ 413"/>
        <xdr:cNvCxnSpPr/>
      </xdr:nvCxnSpPr>
      <xdr:spPr>
        <a:xfrm flipV="1">
          <a:off x="8750300" y="12036371"/>
          <a:ext cx="889000" cy="22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17263</xdr:rowOff>
    </xdr:from>
    <xdr:ext cx="469744" cy="259045"/>
    <xdr:sp macro="" textlink="">
      <xdr:nvSpPr>
        <xdr:cNvPr id="416" name="テキスト ボックス 415"/>
        <xdr:cNvSpPr txBox="1"/>
      </xdr:nvSpPr>
      <xdr:spPr>
        <a:xfrm>
          <a:off x="9404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69</xdr:row>
      <xdr:rowOff>130033</xdr:rowOff>
    </xdr:from>
    <xdr:to>
      <xdr:col>12</xdr:col>
      <xdr:colOff>511175</xdr:colOff>
      <xdr:row>71</xdr:row>
      <xdr:rowOff>84248</xdr:rowOff>
    </xdr:to>
    <xdr:cxnSp macro="">
      <xdr:nvCxnSpPr>
        <xdr:cNvPr id="417" name="直線コネクタ 416"/>
        <xdr:cNvCxnSpPr/>
      </xdr:nvCxnSpPr>
      <xdr:spPr>
        <a:xfrm>
          <a:off x="7861300" y="11960083"/>
          <a:ext cx="889000" cy="29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30653</xdr:rowOff>
    </xdr:from>
    <xdr:ext cx="469744" cy="259045"/>
    <xdr:sp macro="" textlink="">
      <xdr:nvSpPr>
        <xdr:cNvPr id="419" name="テキスト ボックス 418"/>
        <xdr:cNvSpPr txBox="1"/>
      </xdr:nvSpPr>
      <xdr:spPr>
        <a:xfrm>
          <a:off x="8515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69</xdr:row>
      <xdr:rowOff>130033</xdr:rowOff>
    </xdr:from>
    <xdr:to>
      <xdr:col>11</xdr:col>
      <xdr:colOff>307975</xdr:colOff>
      <xdr:row>70</xdr:row>
      <xdr:rowOff>66222</xdr:rowOff>
    </xdr:to>
    <xdr:cxnSp macro="">
      <xdr:nvCxnSpPr>
        <xdr:cNvPr id="420" name="直線コネクタ 419"/>
        <xdr:cNvCxnSpPr/>
      </xdr:nvCxnSpPr>
      <xdr:spPr>
        <a:xfrm flipV="1">
          <a:off x="6972300" y="11960083"/>
          <a:ext cx="889000" cy="10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44141</xdr:rowOff>
    </xdr:from>
    <xdr:ext cx="469744" cy="259045"/>
    <xdr:sp macro="" textlink="">
      <xdr:nvSpPr>
        <xdr:cNvPr id="422" name="テキスト ボックス 421"/>
        <xdr:cNvSpPr txBox="1"/>
      </xdr:nvSpPr>
      <xdr:spPr>
        <a:xfrm>
          <a:off x="7626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34441</xdr:rowOff>
    </xdr:from>
    <xdr:ext cx="469744" cy="259045"/>
    <xdr:sp macro="" textlink="">
      <xdr:nvSpPr>
        <xdr:cNvPr id="424" name="テキスト ボックス 423"/>
        <xdr:cNvSpPr txBox="1"/>
      </xdr:nvSpPr>
      <xdr:spPr>
        <a:xfrm>
          <a:off x="6737427" y="1340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69</xdr:row>
      <xdr:rowOff>63427</xdr:rowOff>
    </xdr:from>
    <xdr:to>
      <xdr:col>15</xdr:col>
      <xdr:colOff>231775</xdr:colOff>
      <xdr:row>69</xdr:row>
      <xdr:rowOff>165027</xdr:rowOff>
    </xdr:to>
    <xdr:sp macro="" textlink="">
      <xdr:nvSpPr>
        <xdr:cNvPr id="430" name="円/楕円 429"/>
        <xdr:cNvSpPr/>
      </xdr:nvSpPr>
      <xdr:spPr>
        <a:xfrm>
          <a:off x="10426700" y="1189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69</xdr:row>
      <xdr:rowOff>16454</xdr:rowOff>
    </xdr:from>
    <xdr:ext cx="534377" cy="259045"/>
    <xdr:sp macro="" textlink="">
      <xdr:nvSpPr>
        <xdr:cNvPr id="431" name="商工費該当値テキスト"/>
        <xdr:cNvSpPr txBox="1"/>
      </xdr:nvSpPr>
      <xdr:spPr>
        <a:xfrm>
          <a:off x="10528300" y="118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52,030</a:t>
          </a:r>
          <a:endParaRPr kumimoji="1" lang="ja-JP" altLang="en-US" sz="1000" b="1">
            <a:solidFill>
              <a:srgbClr val="FF0000"/>
            </a:solidFill>
            <a:latin typeface="ＭＳ Ｐゴシック"/>
          </a:endParaRPr>
        </a:p>
      </xdr:txBody>
    </xdr:sp>
    <xdr:clientData/>
  </xdr:oneCellAnchor>
  <xdr:twoCellAnchor>
    <xdr:from>
      <xdr:col>13</xdr:col>
      <xdr:colOff>663575</xdr:colOff>
      <xdr:row>69</xdr:row>
      <xdr:rowOff>155521</xdr:rowOff>
    </xdr:from>
    <xdr:to>
      <xdr:col>14</xdr:col>
      <xdr:colOff>79375</xdr:colOff>
      <xdr:row>70</xdr:row>
      <xdr:rowOff>85671</xdr:rowOff>
    </xdr:to>
    <xdr:sp macro="" textlink="">
      <xdr:nvSpPr>
        <xdr:cNvPr id="432" name="円/楕円 431"/>
        <xdr:cNvSpPr/>
      </xdr:nvSpPr>
      <xdr:spPr>
        <a:xfrm>
          <a:off x="9588500" y="1198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68</xdr:row>
      <xdr:rowOff>102198</xdr:rowOff>
    </xdr:from>
    <xdr:ext cx="534377" cy="259045"/>
    <xdr:sp macro="" textlink="">
      <xdr:nvSpPr>
        <xdr:cNvPr id="433" name="テキスト ボックス 432"/>
        <xdr:cNvSpPr txBox="1"/>
      </xdr:nvSpPr>
      <xdr:spPr>
        <a:xfrm>
          <a:off x="9372111" y="1176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49,210</a:t>
          </a:r>
          <a:endParaRPr kumimoji="1" lang="ja-JP" altLang="en-US" sz="1000" b="1">
            <a:solidFill>
              <a:srgbClr val="FF0000"/>
            </a:solidFill>
            <a:latin typeface="ＭＳ Ｐゴシック"/>
          </a:endParaRPr>
        </a:p>
      </xdr:txBody>
    </xdr:sp>
    <xdr:clientData/>
  </xdr:oneCellAnchor>
  <xdr:twoCellAnchor>
    <xdr:from>
      <xdr:col>12</xdr:col>
      <xdr:colOff>460375</xdr:colOff>
      <xdr:row>71</xdr:row>
      <xdr:rowOff>33448</xdr:rowOff>
    </xdr:from>
    <xdr:to>
      <xdr:col>12</xdr:col>
      <xdr:colOff>561975</xdr:colOff>
      <xdr:row>71</xdr:row>
      <xdr:rowOff>135048</xdr:rowOff>
    </xdr:to>
    <xdr:sp macro="" textlink="">
      <xdr:nvSpPr>
        <xdr:cNvPr id="434" name="円/楕円 433"/>
        <xdr:cNvSpPr/>
      </xdr:nvSpPr>
      <xdr:spPr>
        <a:xfrm>
          <a:off x="8699500" y="1220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69</xdr:row>
      <xdr:rowOff>151575</xdr:rowOff>
    </xdr:from>
    <xdr:ext cx="534377" cy="259045"/>
    <xdr:sp macro="" textlink="">
      <xdr:nvSpPr>
        <xdr:cNvPr id="435" name="テキスト ボックス 434"/>
        <xdr:cNvSpPr txBox="1"/>
      </xdr:nvSpPr>
      <xdr:spPr>
        <a:xfrm>
          <a:off x="8483111" y="1198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42,448</a:t>
          </a:r>
          <a:endParaRPr kumimoji="1" lang="ja-JP" altLang="en-US" sz="1000" b="1">
            <a:solidFill>
              <a:srgbClr val="FF0000"/>
            </a:solidFill>
            <a:latin typeface="ＭＳ Ｐゴシック"/>
          </a:endParaRPr>
        </a:p>
      </xdr:txBody>
    </xdr:sp>
    <xdr:clientData/>
  </xdr:oneCellAnchor>
  <xdr:twoCellAnchor>
    <xdr:from>
      <xdr:col>11</xdr:col>
      <xdr:colOff>257175</xdr:colOff>
      <xdr:row>69</xdr:row>
      <xdr:rowOff>79233</xdr:rowOff>
    </xdr:from>
    <xdr:to>
      <xdr:col>11</xdr:col>
      <xdr:colOff>358775</xdr:colOff>
      <xdr:row>70</xdr:row>
      <xdr:rowOff>9383</xdr:rowOff>
    </xdr:to>
    <xdr:sp macro="" textlink="">
      <xdr:nvSpPr>
        <xdr:cNvPr id="436" name="円/楕円 435"/>
        <xdr:cNvSpPr/>
      </xdr:nvSpPr>
      <xdr:spPr>
        <a:xfrm>
          <a:off x="7810500" y="119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68</xdr:row>
      <xdr:rowOff>25910</xdr:rowOff>
    </xdr:from>
    <xdr:ext cx="534377" cy="259045"/>
    <xdr:sp macro="" textlink="">
      <xdr:nvSpPr>
        <xdr:cNvPr id="437" name="テキスト ボックス 436"/>
        <xdr:cNvSpPr txBox="1"/>
      </xdr:nvSpPr>
      <xdr:spPr>
        <a:xfrm>
          <a:off x="7594111" y="1168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51,546</a:t>
          </a:r>
          <a:endParaRPr kumimoji="1" lang="ja-JP" altLang="en-US" sz="1000" b="1">
            <a:solidFill>
              <a:srgbClr val="FF0000"/>
            </a:solidFill>
            <a:latin typeface="ＭＳ Ｐゴシック"/>
          </a:endParaRPr>
        </a:p>
      </xdr:txBody>
    </xdr:sp>
    <xdr:clientData/>
  </xdr:oneCellAnchor>
  <xdr:twoCellAnchor>
    <xdr:from>
      <xdr:col>10</xdr:col>
      <xdr:colOff>53975</xdr:colOff>
      <xdr:row>70</xdr:row>
      <xdr:rowOff>15422</xdr:rowOff>
    </xdr:from>
    <xdr:to>
      <xdr:col>10</xdr:col>
      <xdr:colOff>155575</xdr:colOff>
      <xdr:row>70</xdr:row>
      <xdr:rowOff>117022</xdr:rowOff>
    </xdr:to>
    <xdr:sp macro="" textlink="">
      <xdr:nvSpPr>
        <xdr:cNvPr id="438" name="円/楕円 437"/>
        <xdr:cNvSpPr/>
      </xdr:nvSpPr>
      <xdr:spPr>
        <a:xfrm>
          <a:off x="6921500" y="1201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68</xdr:row>
      <xdr:rowOff>133549</xdr:rowOff>
    </xdr:from>
    <xdr:ext cx="534377" cy="259045"/>
    <xdr:sp macro="" textlink="">
      <xdr:nvSpPr>
        <xdr:cNvPr id="439" name="テキスト ボックス 438"/>
        <xdr:cNvSpPr txBox="1"/>
      </xdr:nvSpPr>
      <xdr:spPr>
        <a:xfrm>
          <a:off x="6705111" y="1179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136686</xdr:rowOff>
    </xdr:from>
    <xdr:to>
      <xdr:col>15</xdr:col>
      <xdr:colOff>180975</xdr:colOff>
      <xdr:row>97</xdr:row>
      <xdr:rowOff>145752</xdr:rowOff>
    </xdr:to>
    <xdr:cxnSp macro="">
      <xdr:nvCxnSpPr>
        <xdr:cNvPr id="468" name="直線コネクタ 467"/>
        <xdr:cNvCxnSpPr/>
      </xdr:nvCxnSpPr>
      <xdr:spPr>
        <a:xfrm flipV="1">
          <a:off x="9639300" y="16767336"/>
          <a:ext cx="838200" cy="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25968</xdr:rowOff>
    </xdr:from>
    <xdr:ext cx="534377" cy="259045"/>
    <xdr:sp macro="" textlink="">
      <xdr:nvSpPr>
        <xdr:cNvPr id="469" name="土木費平均値テキスト"/>
        <xdr:cNvSpPr txBox="1"/>
      </xdr:nvSpPr>
      <xdr:spPr>
        <a:xfrm>
          <a:off x="10528300" y="16828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145752</xdr:rowOff>
    </xdr:from>
    <xdr:to>
      <xdr:col>14</xdr:col>
      <xdr:colOff>28575</xdr:colOff>
      <xdr:row>98</xdr:row>
      <xdr:rowOff>9561</xdr:rowOff>
    </xdr:to>
    <xdr:cxnSp macro="">
      <xdr:nvCxnSpPr>
        <xdr:cNvPr id="471" name="直線コネクタ 470"/>
        <xdr:cNvCxnSpPr/>
      </xdr:nvCxnSpPr>
      <xdr:spPr>
        <a:xfrm flipV="1">
          <a:off x="8750300" y="16776402"/>
          <a:ext cx="889000" cy="3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168322</xdr:rowOff>
    </xdr:from>
    <xdr:ext cx="534377" cy="259045"/>
    <xdr:sp macro="" textlink="">
      <xdr:nvSpPr>
        <xdr:cNvPr id="473" name="テキスト ボックス 472"/>
        <xdr:cNvSpPr txBox="1"/>
      </xdr:nvSpPr>
      <xdr:spPr>
        <a:xfrm>
          <a:off x="9372111" y="1697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6364</xdr:rowOff>
    </xdr:from>
    <xdr:to>
      <xdr:col>12</xdr:col>
      <xdr:colOff>511175</xdr:colOff>
      <xdr:row>98</xdr:row>
      <xdr:rowOff>9561</xdr:rowOff>
    </xdr:to>
    <xdr:cxnSp macro="">
      <xdr:nvCxnSpPr>
        <xdr:cNvPr id="474" name="直線コネクタ 473"/>
        <xdr:cNvCxnSpPr/>
      </xdr:nvCxnSpPr>
      <xdr:spPr>
        <a:xfrm>
          <a:off x="7861300" y="16808464"/>
          <a:ext cx="889000" cy="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165372</xdr:rowOff>
    </xdr:from>
    <xdr:ext cx="534377" cy="259045"/>
    <xdr:sp macro="" textlink="">
      <xdr:nvSpPr>
        <xdr:cNvPr id="476" name="テキスト ボックス 475"/>
        <xdr:cNvSpPr txBox="1"/>
      </xdr:nvSpPr>
      <xdr:spPr>
        <a:xfrm>
          <a:off x="8483111" y="169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6364</xdr:rowOff>
    </xdr:from>
    <xdr:to>
      <xdr:col>11</xdr:col>
      <xdr:colOff>307975</xdr:colOff>
      <xdr:row>98</xdr:row>
      <xdr:rowOff>24217</xdr:rowOff>
    </xdr:to>
    <xdr:cxnSp macro="">
      <xdr:nvCxnSpPr>
        <xdr:cNvPr id="477" name="直線コネクタ 476"/>
        <xdr:cNvCxnSpPr/>
      </xdr:nvCxnSpPr>
      <xdr:spPr>
        <a:xfrm flipV="1">
          <a:off x="6972300" y="16808464"/>
          <a:ext cx="889000" cy="1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6796</xdr:rowOff>
    </xdr:from>
    <xdr:ext cx="534377" cy="259045"/>
    <xdr:sp macro="" textlink="">
      <xdr:nvSpPr>
        <xdr:cNvPr id="479" name="テキスト ボックス 478"/>
        <xdr:cNvSpPr txBox="1"/>
      </xdr:nvSpPr>
      <xdr:spPr>
        <a:xfrm>
          <a:off x="7594111" y="1698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4630</xdr:rowOff>
    </xdr:from>
    <xdr:ext cx="534377" cy="259045"/>
    <xdr:sp macro="" textlink="">
      <xdr:nvSpPr>
        <xdr:cNvPr id="481" name="テキスト ボックス 480"/>
        <xdr:cNvSpPr txBox="1"/>
      </xdr:nvSpPr>
      <xdr:spPr>
        <a:xfrm>
          <a:off x="6705111" y="169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85886</xdr:rowOff>
    </xdr:from>
    <xdr:to>
      <xdr:col>15</xdr:col>
      <xdr:colOff>231775</xdr:colOff>
      <xdr:row>98</xdr:row>
      <xdr:rowOff>16036</xdr:rowOff>
    </xdr:to>
    <xdr:sp macro="" textlink="">
      <xdr:nvSpPr>
        <xdr:cNvPr id="487" name="円/楕円 486"/>
        <xdr:cNvSpPr/>
      </xdr:nvSpPr>
      <xdr:spPr>
        <a:xfrm>
          <a:off x="10426700" y="1671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108763</xdr:rowOff>
    </xdr:from>
    <xdr:ext cx="599010" cy="259045"/>
    <xdr:sp macro="" textlink="">
      <xdr:nvSpPr>
        <xdr:cNvPr id="488" name="土木費該当値テキスト"/>
        <xdr:cNvSpPr txBox="1"/>
      </xdr:nvSpPr>
      <xdr:spPr>
        <a:xfrm>
          <a:off x="10528300" y="1656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131,582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94952</xdr:rowOff>
    </xdr:from>
    <xdr:to>
      <xdr:col>14</xdr:col>
      <xdr:colOff>79375</xdr:colOff>
      <xdr:row>98</xdr:row>
      <xdr:rowOff>25102</xdr:rowOff>
    </xdr:to>
    <xdr:sp macro="" textlink="">
      <xdr:nvSpPr>
        <xdr:cNvPr id="489" name="円/楕円 488"/>
        <xdr:cNvSpPr/>
      </xdr:nvSpPr>
      <xdr:spPr>
        <a:xfrm>
          <a:off x="9588500" y="1672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41629</xdr:rowOff>
    </xdr:from>
    <xdr:ext cx="599010" cy="259045"/>
    <xdr:sp macro="" textlink="">
      <xdr:nvSpPr>
        <xdr:cNvPr id="490" name="テキスト ボックス 489"/>
        <xdr:cNvSpPr txBox="1"/>
      </xdr:nvSpPr>
      <xdr:spPr>
        <a:xfrm>
          <a:off x="9339794" y="1650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126,823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130211</xdr:rowOff>
    </xdr:from>
    <xdr:to>
      <xdr:col>12</xdr:col>
      <xdr:colOff>561975</xdr:colOff>
      <xdr:row>98</xdr:row>
      <xdr:rowOff>60361</xdr:rowOff>
    </xdr:to>
    <xdr:sp macro="" textlink="">
      <xdr:nvSpPr>
        <xdr:cNvPr id="491" name="円/楕円 490"/>
        <xdr:cNvSpPr/>
      </xdr:nvSpPr>
      <xdr:spPr>
        <a:xfrm>
          <a:off x="8699500" y="1676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76888</xdr:rowOff>
    </xdr:from>
    <xdr:ext cx="599010" cy="259045"/>
    <xdr:sp macro="" textlink="">
      <xdr:nvSpPr>
        <xdr:cNvPr id="492" name="テキスト ボックス 491"/>
        <xdr:cNvSpPr txBox="1"/>
      </xdr:nvSpPr>
      <xdr:spPr>
        <a:xfrm>
          <a:off x="8450794" y="16536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108,315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127014</xdr:rowOff>
    </xdr:from>
    <xdr:to>
      <xdr:col>11</xdr:col>
      <xdr:colOff>358775</xdr:colOff>
      <xdr:row>98</xdr:row>
      <xdr:rowOff>57164</xdr:rowOff>
    </xdr:to>
    <xdr:sp macro="" textlink="">
      <xdr:nvSpPr>
        <xdr:cNvPr id="493" name="円/楕円 492"/>
        <xdr:cNvSpPr/>
      </xdr:nvSpPr>
      <xdr:spPr>
        <a:xfrm>
          <a:off x="7810500" y="1675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73691</xdr:rowOff>
    </xdr:from>
    <xdr:ext cx="599010" cy="259045"/>
    <xdr:sp macro="" textlink="">
      <xdr:nvSpPr>
        <xdr:cNvPr id="494" name="テキスト ボックス 493"/>
        <xdr:cNvSpPr txBox="1"/>
      </xdr:nvSpPr>
      <xdr:spPr>
        <a:xfrm>
          <a:off x="7561794" y="16532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109,993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144867</xdr:rowOff>
    </xdr:from>
    <xdr:to>
      <xdr:col>10</xdr:col>
      <xdr:colOff>155575</xdr:colOff>
      <xdr:row>98</xdr:row>
      <xdr:rowOff>75017</xdr:rowOff>
    </xdr:to>
    <xdr:sp macro="" textlink="">
      <xdr:nvSpPr>
        <xdr:cNvPr id="495" name="円/楕円 494"/>
        <xdr:cNvSpPr/>
      </xdr:nvSpPr>
      <xdr:spPr>
        <a:xfrm>
          <a:off x="6921500" y="1677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91544</xdr:rowOff>
    </xdr:from>
    <xdr:ext cx="599010" cy="259045"/>
    <xdr:sp macro="" textlink="">
      <xdr:nvSpPr>
        <xdr:cNvPr id="496" name="テキスト ボックス 495"/>
        <xdr:cNvSpPr txBox="1"/>
      </xdr:nvSpPr>
      <xdr:spPr>
        <a:xfrm>
          <a:off x="6672794" y="1655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19,934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80569</xdr:rowOff>
    </xdr:from>
    <xdr:to>
      <xdr:col>23</xdr:col>
      <xdr:colOff>517525</xdr:colOff>
      <xdr:row>36</xdr:row>
      <xdr:rowOff>153302</xdr:rowOff>
    </xdr:to>
    <xdr:cxnSp macro="">
      <xdr:nvCxnSpPr>
        <xdr:cNvPr id="525" name="直線コネクタ 524"/>
        <xdr:cNvCxnSpPr/>
      </xdr:nvCxnSpPr>
      <xdr:spPr>
        <a:xfrm flipV="1">
          <a:off x="15481300" y="6252769"/>
          <a:ext cx="838200" cy="7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106151</xdr:rowOff>
    </xdr:from>
    <xdr:ext cx="534377" cy="259045"/>
    <xdr:sp macro="" textlink="">
      <xdr:nvSpPr>
        <xdr:cNvPr id="526" name="消防費平均値テキスト"/>
        <xdr:cNvSpPr txBox="1"/>
      </xdr:nvSpPr>
      <xdr:spPr>
        <a:xfrm>
          <a:off x="16370300" y="6278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153302</xdr:rowOff>
    </xdr:from>
    <xdr:to>
      <xdr:col>22</xdr:col>
      <xdr:colOff>365125</xdr:colOff>
      <xdr:row>37</xdr:row>
      <xdr:rowOff>13627</xdr:rowOff>
    </xdr:to>
    <xdr:cxnSp macro="">
      <xdr:nvCxnSpPr>
        <xdr:cNvPr id="528" name="直線コネクタ 527"/>
        <xdr:cNvCxnSpPr/>
      </xdr:nvCxnSpPr>
      <xdr:spPr>
        <a:xfrm flipV="1">
          <a:off x="14592300" y="6325502"/>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100512</xdr:rowOff>
    </xdr:from>
    <xdr:ext cx="534377" cy="259045"/>
    <xdr:sp macro="" textlink="">
      <xdr:nvSpPr>
        <xdr:cNvPr id="530" name="テキスト ボックス 529"/>
        <xdr:cNvSpPr txBox="1"/>
      </xdr:nvSpPr>
      <xdr:spPr>
        <a:xfrm>
          <a:off x="15214111" y="64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166179</xdr:rowOff>
    </xdr:from>
    <xdr:to>
      <xdr:col>21</xdr:col>
      <xdr:colOff>161925</xdr:colOff>
      <xdr:row>37</xdr:row>
      <xdr:rowOff>13627</xdr:rowOff>
    </xdr:to>
    <xdr:cxnSp macro="">
      <xdr:nvCxnSpPr>
        <xdr:cNvPr id="531" name="直線コネクタ 530"/>
        <xdr:cNvCxnSpPr/>
      </xdr:nvCxnSpPr>
      <xdr:spPr>
        <a:xfrm>
          <a:off x="13703300" y="6338379"/>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112342</xdr:rowOff>
    </xdr:from>
    <xdr:ext cx="534377" cy="259045"/>
    <xdr:sp macro="" textlink="">
      <xdr:nvSpPr>
        <xdr:cNvPr id="533" name="テキスト ボックス 532"/>
        <xdr:cNvSpPr txBox="1"/>
      </xdr:nvSpPr>
      <xdr:spPr>
        <a:xfrm>
          <a:off x="14325111" y="64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158902</xdr:rowOff>
    </xdr:from>
    <xdr:to>
      <xdr:col>19</xdr:col>
      <xdr:colOff>644525</xdr:colOff>
      <xdr:row>36</xdr:row>
      <xdr:rowOff>166179</xdr:rowOff>
    </xdr:to>
    <xdr:cxnSp macro="">
      <xdr:nvCxnSpPr>
        <xdr:cNvPr id="534" name="直線コネクタ 533"/>
        <xdr:cNvCxnSpPr/>
      </xdr:nvCxnSpPr>
      <xdr:spPr>
        <a:xfrm>
          <a:off x="12814300" y="6331102"/>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127620</xdr:rowOff>
    </xdr:from>
    <xdr:ext cx="534377" cy="259045"/>
    <xdr:sp macro="" textlink="">
      <xdr:nvSpPr>
        <xdr:cNvPr id="536" name="テキスト ボックス 535"/>
        <xdr:cNvSpPr txBox="1"/>
      </xdr:nvSpPr>
      <xdr:spPr>
        <a:xfrm>
          <a:off x="13436111" y="6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133221</xdr:rowOff>
    </xdr:from>
    <xdr:ext cx="534377" cy="259045"/>
    <xdr:sp macro="" textlink="">
      <xdr:nvSpPr>
        <xdr:cNvPr id="538" name="テキスト ボックス 537"/>
        <xdr:cNvSpPr txBox="1"/>
      </xdr:nvSpPr>
      <xdr:spPr>
        <a:xfrm>
          <a:off x="12547111" y="64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29769</xdr:rowOff>
    </xdr:from>
    <xdr:to>
      <xdr:col>23</xdr:col>
      <xdr:colOff>568325</xdr:colOff>
      <xdr:row>36</xdr:row>
      <xdr:rowOff>131369</xdr:rowOff>
    </xdr:to>
    <xdr:sp macro="" textlink="">
      <xdr:nvSpPr>
        <xdr:cNvPr id="544" name="円/楕円 543"/>
        <xdr:cNvSpPr/>
      </xdr:nvSpPr>
      <xdr:spPr>
        <a:xfrm>
          <a:off x="16268700" y="620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52646</xdr:rowOff>
    </xdr:from>
    <xdr:ext cx="534377" cy="259045"/>
    <xdr:sp macro="" textlink="">
      <xdr:nvSpPr>
        <xdr:cNvPr id="545" name="消防費該当値テキスト"/>
        <xdr:cNvSpPr txBox="1"/>
      </xdr:nvSpPr>
      <xdr:spPr>
        <a:xfrm>
          <a:off x="16370300" y="605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25,104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102502</xdr:rowOff>
    </xdr:from>
    <xdr:to>
      <xdr:col>22</xdr:col>
      <xdr:colOff>415925</xdr:colOff>
      <xdr:row>37</xdr:row>
      <xdr:rowOff>32652</xdr:rowOff>
    </xdr:to>
    <xdr:sp macro="" textlink="">
      <xdr:nvSpPr>
        <xdr:cNvPr id="546" name="円/楕円 545"/>
        <xdr:cNvSpPr/>
      </xdr:nvSpPr>
      <xdr:spPr>
        <a:xfrm>
          <a:off x="15430500" y="627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49179</xdr:rowOff>
    </xdr:from>
    <xdr:ext cx="534377" cy="259045"/>
    <xdr:sp macro="" textlink="">
      <xdr:nvSpPr>
        <xdr:cNvPr id="547" name="テキスト ボックス 546"/>
        <xdr:cNvSpPr txBox="1"/>
      </xdr:nvSpPr>
      <xdr:spPr>
        <a:xfrm>
          <a:off x="15214111" y="604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134277</xdr:rowOff>
    </xdr:from>
    <xdr:to>
      <xdr:col>21</xdr:col>
      <xdr:colOff>212725</xdr:colOff>
      <xdr:row>37</xdr:row>
      <xdr:rowOff>64427</xdr:rowOff>
    </xdr:to>
    <xdr:sp macro="" textlink="">
      <xdr:nvSpPr>
        <xdr:cNvPr id="548" name="円/楕円 547"/>
        <xdr:cNvSpPr/>
      </xdr:nvSpPr>
      <xdr:spPr>
        <a:xfrm>
          <a:off x="14541500" y="630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80954</xdr:rowOff>
    </xdr:from>
    <xdr:ext cx="534377" cy="259045"/>
    <xdr:sp macro="" textlink="">
      <xdr:nvSpPr>
        <xdr:cNvPr id="549" name="テキスト ボックス 548"/>
        <xdr:cNvSpPr txBox="1"/>
      </xdr:nvSpPr>
      <xdr:spPr>
        <a:xfrm>
          <a:off x="14325111" y="608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115379</xdr:rowOff>
    </xdr:from>
    <xdr:to>
      <xdr:col>20</xdr:col>
      <xdr:colOff>9525</xdr:colOff>
      <xdr:row>37</xdr:row>
      <xdr:rowOff>45529</xdr:rowOff>
    </xdr:to>
    <xdr:sp macro="" textlink="">
      <xdr:nvSpPr>
        <xdr:cNvPr id="550" name="円/楕円 549"/>
        <xdr:cNvSpPr/>
      </xdr:nvSpPr>
      <xdr:spPr>
        <a:xfrm>
          <a:off x="13652500" y="628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62056</xdr:rowOff>
    </xdr:from>
    <xdr:ext cx="534377" cy="259045"/>
    <xdr:sp macro="" textlink="">
      <xdr:nvSpPr>
        <xdr:cNvPr id="551" name="テキスト ボックス 550"/>
        <xdr:cNvSpPr txBox="1"/>
      </xdr:nvSpPr>
      <xdr:spPr>
        <a:xfrm>
          <a:off x="13436111" y="606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108102</xdr:rowOff>
    </xdr:from>
    <xdr:to>
      <xdr:col>18</xdr:col>
      <xdr:colOff>492125</xdr:colOff>
      <xdr:row>37</xdr:row>
      <xdr:rowOff>38252</xdr:rowOff>
    </xdr:to>
    <xdr:sp macro="" textlink="">
      <xdr:nvSpPr>
        <xdr:cNvPr id="552" name="円/楕円 551"/>
        <xdr:cNvSpPr/>
      </xdr:nvSpPr>
      <xdr:spPr>
        <a:xfrm>
          <a:off x="12763500" y="628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54779</xdr:rowOff>
    </xdr:from>
    <xdr:ext cx="534377" cy="259045"/>
    <xdr:sp macro="" textlink="">
      <xdr:nvSpPr>
        <xdr:cNvPr id="553" name="テキスト ボックス 552"/>
        <xdr:cNvSpPr txBox="1"/>
      </xdr:nvSpPr>
      <xdr:spPr>
        <a:xfrm>
          <a:off x="12547111" y="60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52,708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99676</xdr:rowOff>
    </xdr:from>
    <xdr:to>
      <xdr:col>23</xdr:col>
      <xdr:colOff>517525</xdr:colOff>
      <xdr:row>54</xdr:row>
      <xdr:rowOff>24009</xdr:rowOff>
    </xdr:to>
    <xdr:cxnSp macro="">
      <xdr:nvCxnSpPr>
        <xdr:cNvPr id="583" name="直線コネクタ 582"/>
        <xdr:cNvCxnSpPr/>
      </xdr:nvCxnSpPr>
      <xdr:spPr>
        <a:xfrm>
          <a:off x="15481300" y="9186526"/>
          <a:ext cx="838200" cy="9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67860</xdr:rowOff>
    </xdr:from>
    <xdr:ext cx="534377" cy="259045"/>
    <xdr:sp macro="" textlink="">
      <xdr:nvSpPr>
        <xdr:cNvPr id="584" name="教育費平均値テキスト"/>
        <xdr:cNvSpPr txBox="1"/>
      </xdr:nvSpPr>
      <xdr:spPr>
        <a:xfrm>
          <a:off x="16370300" y="9497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53213</xdr:rowOff>
    </xdr:from>
    <xdr:to>
      <xdr:col>22</xdr:col>
      <xdr:colOff>365125</xdr:colOff>
      <xdr:row>53</xdr:row>
      <xdr:rowOff>99676</xdr:rowOff>
    </xdr:to>
    <xdr:cxnSp macro="">
      <xdr:nvCxnSpPr>
        <xdr:cNvPr id="586" name="直線コネクタ 585"/>
        <xdr:cNvCxnSpPr/>
      </xdr:nvCxnSpPr>
      <xdr:spPr>
        <a:xfrm>
          <a:off x="14592300" y="8968613"/>
          <a:ext cx="889000" cy="21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7" name="フローチャート : 判断 58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88" name="テキスト ボックス 587"/>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125812</xdr:rowOff>
    </xdr:from>
    <xdr:to>
      <xdr:col>21</xdr:col>
      <xdr:colOff>161925</xdr:colOff>
      <xdr:row>52</xdr:row>
      <xdr:rowOff>53213</xdr:rowOff>
    </xdr:to>
    <xdr:cxnSp macro="">
      <xdr:nvCxnSpPr>
        <xdr:cNvPr id="589" name="直線コネクタ 588"/>
        <xdr:cNvCxnSpPr/>
      </xdr:nvCxnSpPr>
      <xdr:spPr>
        <a:xfrm>
          <a:off x="13703300" y="8869762"/>
          <a:ext cx="889000" cy="9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0" name="フローチャート : 判断 58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91" name="テキスト ボックス 590"/>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125812</xdr:rowOff>
    </xdr:from>
    <xdr:to>
      <xdr:col>19</xdr:col>
      <xdr:colOff>644525</xdr:colOff>
      <xdr:row>53</xdr:row>
      <xdr:rowOff>115126</xdr:rowOff>
    </xdr:to>
    <xdr:cxnSp macro="">
      <xdr:nvCxnSpPr>
        <xdr:cNvPr id="592" name="直線コネクタ 591"/>
        <xdr:cNvCxnSpPr/>
      </xdr:nvCxnSpPr>
      <xdr:spPr>
        <a:xfrm flipV="1">
          <a:off x="12814300" y="8869762"/>
          <a:ext cx="889000" cy="33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3" name="フローチャート : 判断 59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94" name="テキスト ボックス 593"/>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5" name="フローチャート : 判断 59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96" name="テキスト ボックス 595"/>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144659</xdr:rowOff>
    </xdr:from>
    <xdr:to>
      <xdr:col>23</xdr:col>
      <xdr:colOff>568325</xdr:colOff>
      <xdr:row>54</xdr:row>
      <xdr:rowOff>74809</xdr:rowOff>
    </xdr:to>
    <xdr:sp macro="" textlink="">
      <xdr:nvSpPr>
        <xdr:cNvPr id="602" name="円/楕円 601"/>
        <xdr:cNvSpPr/>
      </xdr:nvSpPr>
      <xdr:spPr>
        <a:xfrm>
          <a:off x="16268700" y="923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167536</xdr:rowOff>
    </xdr:from>
    <xdr:ext cx="534377" cy="259045"/>
    <xdr:sp macro="" textlink="">
      <xdr:nvSpPr>
        <xdr:cNvPr id="603" name="教育費該当値テキスト"/>
        <xdr:cNvSpPr txBox="1"/>
      </xdr:nvSpPr>
      <xdr:spPr>
        <a:xfrm>
          <a:off x="16370300" y="908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66,073</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48876</xdr:rowOff>
    </xdr:from>
    <xdr:to>
      <xdr:col>22</xdr:col>
      <xdr:colOff>415925</xdr:colOff>
      <xdr:row>53</xdr:row>
      <xdr:rowOff>150476</xdr:rowOff>
    </xdr:to>
    <xdr:sp macro="" textlink="">
      <xdr:nvSpPr>
        <xdr:cNvPr id="604" name="円/楕円 603"/>
        <xdr:cNvSpPr/>
      </xdr:nvSpPr>
      <xdr:spPr>
        <a:xfrm>
          <a:off x="15430500" y="913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167003</xdr:rowOff>
    </xdr:from>
    <xdr:ext cx="534377" cy="259045"/>
    <xdr:sp macro="" textlink="">
      <xdr:nvSpPr>
        <xdr:cNvPr id="605" name="テキスト ボックス 604"/>
        <xdr:cNvSpPr txBox="1"/>
      </xdr:nvSpPr>
      <xdr:spPr>
        <a:xfrm>
          <a:off x="15214111" y="891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71,101</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2413</xdr:rowOff>
    </xdr:from>
    <xdr:to>
      <xdr:col>21</xdr:col>
      <xdr:colOff>212725</xdr:colOff>
      <xdr:row>52</xdr:row>
      <xdr:rowOff>104013</xdr:rowOff>
    </xdr:to>
    <xdr:sp macro="" textlink="">
      <xdr:nvSpPr>
        <xdr:cNvPr id="606" name="円/楕円 605"/>
        <xdr:cNvSpPr/>
      </xdr:nvSpPr>
      <xdr:spPr>
        <a:xfrm>
          <a:off x="14541500" y="891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50</xdr:row>
      <xdr:rowOff>120540</xdr:rowOff>
    </xdr:from>
    <xdr:ext cx="534377" cy="259045"/>
    <xdr:sp macro="" textlink="">
      <xdr:nvSpPr>
        <xdr:cNvPr id="607" name="テキスト ボックス 606"/>
        <xdr:cNvSpPr txBox="1"/>
      </xdr:nvSpPr>
      <xdr:spPr>
        <a:xfrm>
          <a:off x="14325111" y="869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82,540</a:t>
          </a:r>
          <a:endParaRPr kumimoji="1" lang="ja-JP" altLang="en-US" sz="1000" b="1">
            <a:solidFill>
              <a:srgbClr val="FF0000"/>
            </a:solidFill>
            <a:latin typeface="ＭＳ Ｐゴシック"/>
          </a:endParaRPr>
        </a:p>
      </xdr:txBody>
    </xdr:sp>
    <xdr:clientData/>
  </xdr:oneCellAnchor>
  <xdr:twoCellAnchor>
    <xdr:from>
      <xdr:col>19</xdr:col>
      <xdr:colOff>593725</xdr:colOff>
      <xdr:row>51</xdr:row>
      <xdr:rowOff>75012</xdr:rowOff>
    </xdr:from>
    <xdr:to>
      <xdr:col>20</xdr:col>
      <xdr:colOff>9525</xdr:colOff>
      <xdr:row>52</xdr:row>
      <xdr:rowOff>5162</xdr:rowOff>
    </xdr:to>
    <xdr:sp macro="" textlink="">
      <xdr:nvSpPr>
        <xdr:cNvPr id="608" name="円/楕円 607"/>
        <xdr:cNvSpPr/>
      </xdr:nvSpPr>
      <xdr:spPr>
        <a:xfrm>
          <a:off x="13652500" y="881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50</xdr:row>
      <xdr:rowOff>21689</xdr:rowOff>
    </xdr:from>
    <xdr:ext cx="534377" cy="259045"/>
    <xdr:sp macro="" textlink="">
      <xdr:nvSpPr>
        <xdr:cNvPr id="609" name="テキスト ボックス 608"/>
        <xdr:cNvSpPr txBox="1"/>
      </xdr:nvSpPr>
      <xdr:spPr>
        <a:xfrm>
          <a:off x="13436111" y="859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87,729</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64326</xdr:rowOff>
    </xdr:from>
    <xdr:to>
      <xdr:col>18</xdr:col>
      <xdr:colOff>492125</xdr:colOff>
      <xdr:row>53</xdr:row>
      <xdr:rowOff>165926</xdr:rowOff>
    </xdr:to>
    <xdr:sp macro="" textlink="">
      <xdr:nvSpPr>
        <xdr:cNvPr id="610" name="円/楕円 609"/>
        <xdr:cNvSpPr/>
      </xdr:nvSpPr>
      <xdr:spPr>
        <a:xfrm>
          <a:off x="12763500" y="915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11003</xdr:rowOff>
    </xdr:from>
    <xdr:ext cx="534377" cy="259045"/>
    <xdr:sp macro="" textlink="">
      <xdr:nvSpPr>
        <xdr:cNvPr id="611" name="テキスト ボックス 610"/>
        <xdr:cNvSpPr txBox="1"/>
      </xdr:nvSpPr>
      <xdr:spPr>
        <a:xfrm>
          <a:off x="12547111" y="89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70,290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52676</xdr:rowOff>
    </xdr:from>
    <xdr:to>
      <xdr:col>23</xdr:col>
      <xdr:colOff>517525</xdr:colOff>
      <xdr:row>78</xdr:row>
      <xdr:rowOff>110961</xdr:rowOff>
    </xdr:to>
    <xdr:cxnSp macro="">
      <xdr:nvCxnSpPr>
        <xdr:cNvPr id="638" name="直線コネクタ 637"/>
        <xdr:cNvCxnSpPr/>
      </xdr:nvCxnSpPr>
      <xdr:spPr>
        <a:xfrm>
          <a:off x="15481300" y="13425776"/>
          <a:ext cx="838200" cy="5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9"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47264</xdr:rowOff>
    </xdr:from>
    <xdr:to>
      <xdr:col>22</xdr:col>
      <xdr:colOff>365125</xdr:colOff>
      <xdr:row>78</xdr:row>
      <xdr:rowOff>52676</xdr:rowOff>
    </xdr:to>
    <xdr:cxnSp macro="">
      <xdr:nvCxnSpPr>
        <xdr:cNvPr id="641" name="直線コネクタ 640"/>
        <xdr:cNvCxnSpPr/>
      </xdr:nvCxnSpPr>
      <xdr:spPr>
        <a:xfrm>
          <a:off x="14592300" y="13248914"/>
          <a:ext cx="889000" cy="17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146011</xdr:rowOff>
    </xdr:from>
    <xdr:ext cx="469744" cy="259045"/>
    <xdr:sp macro="" textlink="">
      <xdr:nvSpPr>
        <xdr:cNvPr id="643" name="テキスト ボックス 642"/>
        <xdr:cNvSpPr txBox="1"/>
      </xdr:nvSpPr>
      <xdr:spPr>
        <a:xfrm>
          <a:off x="15246427" y="1351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49075</xdr:rowOff>
    </xdr:from>
    <xdr:to>
      <xdr:col>21</xdr:col>
      <xdr:colOff>161925</xdr:colOff>
      <xdr:row>77</xdr:row>
      <xdr:rowOff>47264</xdr:rowOff>
    </xdr:to>
    <xdr:cxnSp macro="">
      <xdr:nvCxnSpPr>
        <xdr:cNvPr id="644" name="直線コネクタ 643"/>
        <xdr:cNvCxnSpPr/>
      </xdr:nvCxnSpPr>
      <xdr:spPr>
        <a:xfrm>
          <a:off x="13703300" y="13079275"/>
          <a:ext cx="889000" cy="16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143387</xdr:rowOff>
    </xdr:from>
    <xdr:ext cx="469744" cy="259045"/>
    <xdr:sp macro="" textlink="">
      <xdr:nvSpPr>
        <xdr:cNvPr id="646" name="テキスト ボックス 645"/>
        <xdr:cNvSpPr txBox="1"/>
      </xdr:nvSpPr>
      <xdr:spPr>
        <a:xfrm>
          <a:off x="14357427" y="1351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49075</xdr:rowOff>
    </xdr:from>
    <xdr:to>
      <xdr:col>19</xdr:col>
      <xdr:colOff>644525</xdr:colOff>
      <xdr:row>76</xdr:row>
      <xdr:rowOff>53208</xdr:rowOff>
    </xdr:to>
    <xdr:cxnSp macro="">
      <xdr:nvCxnSpPr>
        <xdr:cNvPr id="647" name="直線コネクタ 646"/>
        <xdr:cNvCxnSpPr/>
      </xdr:nvCxnSpPr>
      <xdr:spPr>
        <a:xfrm flipV="1">
          <a:off x="12814300" y="13079275"/>
          <a:ext cx="889000" cy="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137608</xdr:rowOff>
    </xdr:from>
    <xdr:ext cx="469744" cy="259045"/>
    <xdr:sp macro="" textlink="">
      <xdr:nvSpPr>
        <xdr:cNvPr id="649" name="テキスト ボックス 648"/>
        <xdr:cNvSpPr txBox="1"/>
      </xdr:nvSpPr>
      <xdr:spPr>
        <a:xfrm>
          <a:off x="13468427" y="1351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147685</xdr:rowOff>
    </xdr:from>
    <xdr:ext cx="469744" cy="259045"/>
    <xdr:sp macro="" textlink="">
      <xdr:nvSpPr>
        <xdr:cNvPr id="651" name="テキスト ボックス 650"/>
        <xdr:cNvSpPr txBox="1"/>
      </xdr:nvSpPr>
      <xdr:spPr>
        <a:xfrm>
          <a:off x="12579427" y="1352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60161</xdr:rowOff>
    </xdr:from>
    <xdr:to>
      <xdr:col>23</xdr:col>
      <xdr:colOff>568325</xdr:colOff>
      <xdr:row>78</xdr:row>
      <xdr:rowOff>161761</xdr:rowOff>
    </xdr:to>
    <xdr:sp macro="" textlink="">
      <xdr:nvSpPr>
        <xdr:cNvPr id="657" name="円/楕円 656"/>
        <xdr:cNvSpPr/>
      </xdr:nvSpPr>
      <xdr:spPr>
        <a:xfrm>
          <a:off x="16268700" y="1343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11037</xdr:rowOff>
    </xdr:from>
    <xdr:ext cx="469744" cy="259045"/>
    <xdr:sp macro="" textlink="">
      <xdr:nvSpPr>
        <xdr:cNvPr id="658" name="災害復旧費該当値テキスト"/>
        <xdr:cNvSpPr txBox="1"/>
      </xdr:nvSpPr>
      <xdr:spPr>
        <a:xfrm>
          <a:off x="16370300" y="1338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1876</xdr:rowOff>
    </xdr:from>
    <xdr:to>
      <xdr:col>22</xdr:col>
      <xdr:colOff>415925</xdr:colOff>
      <xdr:row>78</xdr:row>
      <xdr:rowOff>103476</xdr:rowOff>
    </xdr:to>
    <xdr:sp macro="" textlink="">
      <xdr:nvSpPr>
        <xdr:cNvPr id="659" name="円/楕円 658"/>
        <xdr:cNvSpPr/>
      </xdr:nvSpPr>
      <xdr:spPr>
        <a:xfrm>
          <a:off x="15430500" y="1337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120003</xdr:rowOff>
    </xdr:from>
    <xdr:ext cx="469744" cy="259045"/>
    <xdr:sp macro="" textlink="">
      <xdr:nvSpPr>
        <xdr:cNvPr id="660" name="テキスト ボックス 659"/>
        <xdr:cNvSpPr txBox="1"/>
      </xdr:nvSpPr>
      <xdr:spPr>
        <a:xfrm>
          <a:off x="15246427" y="13150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167914</xdr:rowOff>
    </xdr:from>
    <xdr:to>
      <xdr:col>21</xdr:col>
      <xdr:colOff>212725</xdr:colOff>
      <xdr:row>77</xdr:row>
      <xdr:rowOff>98064</xdr:rowOff>
    </xdr:to>
    <xdr:sp macro="" textlink="">
      <xdr:nvSpPr>
        <xdr:cNvPr id="661" name="円/楕円 660"/>
        <xdr:cNvSpPr/>
      </xdr:nvSpPr>
      <xdr:spPr>
        <a:xfrm>
          <a:off x="14541500" y="1319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114591</xdr:rowOff>
    </xdr:from>
    <xdr:ext cx="534377" cy="259045"/>
    <xdr:sp macro="" textlink="">
      <xdr:nvSpPr>
        <xdr:cNvPr id="662" name="テキスト ボックス 661"/>
        <xdr:cNvSpPr txBox="1"/>
      </xdr:nvSpPr>
      <xdr:spPr>
        <a:xfrm>
          <a:off x="14325111" y="1297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28,859</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169725</xdr:rowOff>
    </xdr:from>
    <xdr:to>
      <xdr:col>20</xdr:col>
      <xdr:colOff>9525</xdr:colOff>
      <xdr:row>76</xdr:row>
      <xdr:rowOff>99875</xdr:rowOff>
    </xdr:to>
    <xdr:sp macro="" textlink="">
      <xdr:nvSpPr>
        <xdr:cNvPr id="663" name="円/楕円 662"/>
        <xdr:cNvSpPr/>
      </xdr:nvSpPr>
      <xdr:spPr>
        <a:xfrm>
          <a:off x="13652500" y="1302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116401</xdr:rowOff>
    </xdr:from>
    <xdr:ext cx="534377" cy="259045"/>
    <xdr:sp macro="" textlink="">
      <xdr:nvSpPr>
        <xdr:cNvPr id="664" name="テキスト ボックス 663"/>
        <xdr:cNvSpPr txBox="1"/>
      </xdr:nvSpPr>
      <xdr:spPr>
        <a:xfrm>
          <a:off x="13436111" y="1280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47,411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2408</xdr:rowOff>
    </xdr:from>
    <xdr:to>
      <xdr:col>18</xdr:col>
      <xdr:colOff>492125</xdr:colOff>
      <xdr:row>76</xdr:row>
      <xdr:rowOff>104008</xdr:rowOff>
    </xdr:to>
    <xdr:sp macro="" textlink="">
      <xdr:nvSpPr>
        <xdr:cNvPr id="665" name="円/楕円 664"/>
        <xdr:cNvSpPr/>
      </xdr:nvSpPr>
      <xdr:spPr>
        <a:xfrm>
          <a:off x="12763500" y="1303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120534</xdr:rowOff>
    </xdr:from>
    <xdr:ext cx="534377" cy="259045"/>
    <xdr:sp macro="" textlink="">
      <xdr:nvSpPr>
        <xdr:cNvPr id="666" name="テキスト ボックス 665"/>
        <xdr:cNvSpPr txBox="1"/>
      </xdr:nvSpPr>
      <xdr:spPr>
        <a:xfrm>
          <a:off x="12547111" y="1280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41072</xdr:rowOff>
    </xdr:from>
    <xdr:to>
      <xdr:col>23</xdr:col>
      <xdr:colOff>517525</xdr:colOff>
      <xdr:row>92</xdr:row>
      <xdr:rowOff>107632</xdr:rowOff>
    </xdr:to>
    <xdr:cxnSp macro="">
      <xdr:nvCxnSpPr>
        <xdr:cNvPr id="695" name="直線コネクタ 694"/>
        <xdr:cNvCxnSpPr/>
      </xdr:nvCxnSpPr>
      <xdr:spPr>
        <a:xfrm flipV="1">
          <a:off x="15481300" y="15814472"/>
          <a:ext cx="838200" cy="6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164228</xdr:rowOff>
    </xdr:from>
    <xdr:ext cx="534377" cy="259045"/>
    <xdr:sp macro="" textlink="">
      <xdr:nvSpPr>
        <xdr:cNvPr id="696" name="公債費平均値テキスト"/>
        <xdr:cNvSpPr txBox="1"/>
      </xdr:nvSpPr>
      <xdr:spPr>
        <a:xfrm>
          <a:off x="16370300" y="16280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107632</xdr:rowOff>
    </xdr:from>
    <xdr:to>
      <xdr:col>22</xdr:col>
      <xdr:colOff>365125</xdr:colOff>
      <xdr:row>93</xdr:row>
      <xdr:rowOff>44145</xdr:rowOff>
    </xdr:to>
    <xdr:cxnSp macro="">
      <xdr:nvCxnSpPr>
        <xdr:cNvPr id="698" name="直線コネクタ 697"/>
        <xdr:cNvCxnSpPr/>
      </xdr:nvCxnSpPr>
      <xdr:spPr>
        <a:xfrm flipV="1">
          <a:off x="14592300" y="15881032"/>
          <a:ext cx="889000" cy="10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29087</xdr:rowOff>
    </xdr:from>
    <xdr:ext cx="534377" cy="259045"/>
    <xdr:sp macro="" textlink="">
      <xdr:nvSpPr>
        <xdr:cNvPr id="700" name="テキスト ボックス 699"/>
        <xdr:cNvSpPr txBox="1"/>
      </xdr:nvSpPr>
      <xdr:spPr>
        <a:xfrm>
          <a:off x="15214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44145</xdr:rowOff>
    </xdr:from>
    <xdr:to>
      <xdr:col>21</xdr:col>
      <xdr:colOff>161925</xdr:colOff>
      <xdr:row>93</xdr:row>
      <xdr:rowOff>71641</xdr:rowOff>
    </xdr:to>
    <xdr:cxnSp macro="">
      <xdr:nvCxnSpPr>
        <xdr:cNvPr id="701" name="直線コネクタ 700"/>
        <xdr:cNvCxnSpPr/>
      </xdr:nvCxnSpPr>
      <xdr:spPr>
        <a:xfrm flipV="1">
          <a:off x="13703300" y="15988995"/>
          <a:ext cx="889000" cy="2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31272</xdr:rowOff>
    </xdr:from>
    <xdr:ext cx="534377" cy="259045"/>
    <xdr:sp macro="" textlink="">
      <xdr:nvSpPr>
        <xdr:cNvPr id="703" name="テキスト ボックス 702"/>
        <xdr:cNvSpPr txBox="1"/>
      </xdr:nvSpPr>
      <xdr:spPr>
        <a:xfrm>
          <a:off x="14325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62179</xdr:rowOff>
    </xdr:from>
    <xdr:to>
      <xdr:col>19</xdr:col>
      <xdr:colOff>644525</xdr:colOff>
      <xdr:row>93</xdr:row>
      <xdr:rowOff>71641</xdr:rowOff>
    </xdr:to>
    <xdr:cxnSp macro="">
      <xdr:nvCxnSpPr>
        <xdr:cNvPr id="704" name="直線コネクタ 703"/>
        <xdr:cNvCxnSpPr/>
      </xdr:nvCxnSpPr>
      <xdr:spPr>
        <a:xfrm>
          <a:off x="12814300" y="16007029"/>
          <a:ext cx="889000" cy="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29570</xdr:rowOff>
    </xdr:from>
    <xdr:ext cx="534377" cy="259045"/>
    <xdr:sp macro="" textlink="">
      <xdr:nvSpPr>
        <xdr:cNvPr id="706" name="テキスト ボックス 705"/>
        <xdr:cNvSpPr txBox="1"/>
      </xdr:nvSpPr>
      <xdr:spPr>
        <a:xfrm>
          <a:off x="13436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14978</xdr:rowOff>
    </xdr:from>
    <xdr:ext cx="534377" cy="259045"/>
    <xdr:sp macro="" textlink="">
      <xdr:nvSpPr>
        <xdr:cNvPr id="708" name="テキスト ボックス 707"/>
        <xdr:cNvSpPr txBox="1"/>
      </xdr:nvSpPr>
      <xdr:spPr>
        <a:xfrm>
          <a:off x="12547111" y="164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91</xdr:row>
      <xdr:rowOff>161722</xdr:rowOff>
    </xdr:from>
    <xdr:to>
      <xdr:col>23</xdr:col>
      <xdr:colOff>568325</xdr:colOff>
      <xdr:row>92</xdr:row>
      <xdr:rowOff>91872</xdr:rowOff>
    </xdr:to>
    <xdr:sp macro="" textlink="">
      <xdr:nvSpPr>
        <xdr:cNvPr id="714" name="円/楕円 713"/>
        <xdr:cNvSpPr/>
      </xdr:nvSpPr>
      <xdr:spPr>
        <a:xfrm>
          <a:off x="16268700" y="1576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13149</xdr:rowOff>
    </xdr:from>
    <xdr:ext cx="534377" cy="259045"/>
    <xdr:sp macro="" textlink="">
      <xdr:nvSpPr>
        <xdr:cNvPr id="715" name="公債費該当値テキスト"/>
        <xdr:cNvSpPr txBox="1"/>
      </xdr:nvSpPr>
      <xdr:spPr>
        <a:xfrm>
          <a:off x="16370300" y="1561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94,766</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56832</xdr:rowOff>
    </xdr:from>
    <xdr:to>
      <xdr:col>22</xdr:col>
      <xdr:colOff>415925</xdr:colOff>
      <xdr:row>92</xdr:row>
      <xdr:rowOff>158432</xdr:rowOff>
    </xdr:to>
    <xdr:sp macro="" textlink="">
      <xdr:nvSpPr>
        <xdr:cNvPr id="716" name="円/楕円 715"/>
        <xdr:cNvSpPr/>
      </xdr:nvSpPr>
      <xdr:spPr>
        <a:xfrm>
          <a:off x="15430500" y="1583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3509</xdr:rowOff>
    </xdr:from>
    <xdr:ext cx="534377" cy="259045"/>
    <xdr:sp macro="" textlink="">
      <xdr:nvSpPr>
        <xdr:cNvPr id="717" name="テキスト ボックス 716"/>
        <xdr:cNvSpPr txBox="1"/>
      </xdr:nvSpPr>
      <xdr:spPr>
        <a:xfrm>
          <a:off x="15214111" y="156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89,525</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164795</xdr:rowOff>
    </xdr:from>
    <xdr:to>
      <xdr:col>21</xdr:col>
      <xdr:colOff>212725</xdr:colOff>
      <xdr:row>93</xdr:row>
      <xdr:rowOff>94945</xdr:rowOff>
    </xdr:to>
    <xdr:sp macro="" textlink="">
      <xdr:nvSpPr>
        <xdr:cNvPr id="718" name="円/楕円 717"/>
        <xdr:cNvSpPr/>
      </xdr:nvSpPr>
      <xdr:spPr>
        <a:xfrm>
          <a:off x="14541500" y="159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111472</xdr:rowOff>
    </xdr:from>
    <xdr:ext cx="534377" cy="259045"/>
    <xdr:sp macro="" textlink="">
      <xdr:nvSpPr>
        <xdr:cNvPr id="719" name="テキスト ボックス 718"/>
        <xdr:cNvSpPr txBox="1"/>
      </xdr:nvSpPr>
      <xdr:spPr>
        <a:xfrm>
          <a:off x="14325111" y="157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81,024</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20841</xdr:rowOff>
    </xdr:from>
    <xdr:to>
      <xdr:col>20</xdr:col>
      <xdr:colOff>9525</xdr:colOff>
      <xdr:row>93</xdr:row>
      <xdr:rowOff>122441</xdr:rowOff>
    </xdr:to>
    <xdr:sp macro="" textlink="">
      <xdr:nvSpPr>
        <xdr:cNvPr id="720" name="円/楕円 719"/>
        <xdr:cNvSpPr/>
      </xdr:nvSpPr>
      <xdr:spPr>
        <a:xfrm>
          <a:off x="13652500" y="159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138968</xdr:rowOff>
    </xdr:from>
    <xdr:ext cx="534377" cy="259045"/>
    <xdr:sp macro="" textlink="">
      <xdr:nvSpPr>
        <xdr:cNvPr id="721" name="テキスト ボックス 720"/>
        <xdr:cNvSpPr txBox="1"/>
      </xdr:nvSpPr>
      <xdr:spPr>
        <a:xfrm>
          <a:off x="13436111" y="1574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78,859</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11379</xdr:rowOff>
    </xdr:from>
    <xdr:to>
      <xdr:col>18</xdr:col>
      <xdr:colOff>492125</xdr:colOff>
      <xdr:row>93</xdr:row>
      <xdr:rowOff>112979</xdr:rowOff>
    </xdr:to>
    <xdr:sp macro="" textlink="">
      <xdr:nvSpPr>
        <xdr:cNvPr id="722" name="円/楕円 721"/>
        <xdr:cNvSpPr/>
      </xdr:nvSpPr>
      <xdr:spPr>
        <a:xfrm>
          <a:off x="12763500" y="1595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129506</xdr:rowOff>
    </xdr:from>
    <xdr:ext cx="534377" cy="259045"/>
    <xdr:sp macro="" textlink="">
      <xdr:nvSpPr>
        <xdr:cNvPr id="723" name="テキスト ボックス 722"/>
        <xdr:cNvSpPr txBox="1"/>
      </xdr:nvSpPr>
      <xdr:spPr>
        <a:xfrm>
          <a:off x="12547111" y="1573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79,604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1"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4" name="フローチャート : 判断 753"/>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5" name="テキスト ボックス 754"/>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7" name="フローチャート : 判断 756"/>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8" name="テキスト ボックス 757"/>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0" name="フローチャート : 判断 75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1" name="テキスト ボックス 760"/>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2" name="フローチャート : 判断 761"/>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3" name="テキスト ボックス 762"/>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70"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2" name="テキスト ボックス 791"/>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4" name="テキスト ボックス 793"/>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6" name="テキスト ボックス 795"/>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3" name="フローチャート : 判断 812"/>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6" name="フローチャート : 判断 815"/>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7" name="テキスト ボックス 81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9" name="フローチャート : 判断 818"/>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1" name="フローチャート : 判断 820"/>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2" name="テキスト ボックス 821"/>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1" name="テキスト ボックス 830"/>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3" name="テキスト ボックス 832"/>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5" name="テキスト ボックス 834"/>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商工費は住民一人当たり</a:t>
          </a:r>
          <a:r>
            <a:rPr lang="en-US" altLang="ja-JP" sz="1300">
              <a:solidFill>
                <a:schemeClr val="dk1"/>
              </a:solidFill>
              <a:effectLst/>
              <a:latin typeface="+mn-lt"/>
              <a:ea typeface="+mn-ea"/>
              <a:cs typeface="+mn-cs"/>
            </a:rPr>
            <a:t>52,030</a:t>
          </a:r>
          <a:r>
            <a:rPr lang="ja-JP" altLang="ja-JP" sz="1300">
              <a:solidFill>
                <a:schemeClr val="dk1"/>
              </a:solidFill>
              <a:effectLst/>
              <a:latin typeface="+mn-lt"/>
              <a:ea typeface="+mn-ea"/>
              <a:cs typeface="+mn-cs"/>
            </a:rPr>
            <a:t>円となっており、類似団体内では最も高い水準となっている。これはまず、交流人口や観光客増加による地域経済の活性化を</a:t>
          </a:r>
          <a:r>
            <a:rPr lang="ja-JP" altLang="en-US" sz="1300">
              <a:solidFill>
                <a:schemeClr val="dk1"/>
              </a:solidFill>
              <a:effectLst/>
              <a:latin typeface="+mn-lt"/>
              <a:ea typeface="+mn-ea"/>
              <a:cs typeface="+mn-cs"/>
            </a:rPr>
            <a:t>目的と</a:t>
          </a:r>
          <a:r>
            <a:rPr lang="ja-JP" altLang="ja-JP" sz="1300">
              <a:solidFill>
                <a:schemeClr val="dk1"/>
              </a:solidFill>
              <a:effectLst/>
              <a:latin typeface="+mn-lt"/>
              <a:ea typeface="+mn-ea"/>
              <a:cs typeface="+mn-cs"/>
            </a:rPr>
            <a:t>した当地域独自の広域的な取り組みである「大地の芸術祭」の</a:t>
          </a:r>
          <a:r>
            <a:rPr lang="ja-JP" altLang="en-US" sz="1300">
              <a:solidFill>
                <a:schemeClr val="dk1"/>
              </a:solidFill>
              <a:effectLst/>
              <a:latin typeface="+mn-lt"/>
              <a:ea typeface="+mn-ea"/>
              <a:cs typeface="+mn-cs"/>
            </a:rPr>
            <a:t>影響が大きく</a:t>
          </a:r>
          <a:r>
            <a:rPr lang="ja-JP" altLang="ja-JP" sz="1300">
              <a:solidFill>
                <a:schemeClr val="dk1"/>
              </a:solidFill>
              <a:effectLst/>
              <a:latin typeface="+mn-lt"/>
              <a:ea typeface="+mn-ea"/>
              <a:cs typeface="+mn-cs"/>
            </a:rPr>
            <a:t>、さらに</a:t>
          </a:r>
          <a:r>
            <a:rPr lang="en-US" altLang="ja-JP" sz="1300">
              <a:solidFill>
                <a:schemeClr val="dk1"/>
              </a:solidFill>
              <a:effectLst/>
              <a:latin typeface="+mn-lt"/>
              <a:ea typeface="+mn-ea"/>
              <a:cs typeface="+mn-cs"/>
            </a:rPr>
            <a:t>3</a:t>
          </a:r>
          <a:r>
            <a:rPr lang="ja-JP" altLang="ja-JP" sz="1300">
              <a:solidFill>
                <a:schemeClr val="dk1"/>
              </a:solidFill>
              <a:effectLst/>
              <a:latin typeface="+mn-lt"/>
              <a:ea typeface="+mn-ea"/>
              <a:cs typeface="+mn-cs"/>
            </a:rPr>
            <a:t>年に一度の開催年に経費が増加する傾向がある。</a:t>
          </a:r>
          <a:endParaRPr lang="en-US" altLang="ja-JP" sz="1300">
            <a:solidFill>
              <a:schemeClr val="dk1"/>
            </a:solidFill>
            <a:effectLst/>
            <a:latin typeface="+mn-lt"/>
            <a:ea typeface="+mn-ea"/>
            <a:cs typeface="+mn-cs"/>
          </a:endParaRP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また、平成</a:t>
          </a:r>
          <a:r>
            <a:rPr lang="en-US" altLang="ja-JP" sz="1300">
              <a:solidFill>
                <a:schemeClr val="dk1"/>
              </a:solidFill>
              <a:effectLst/>
              <a:latin typeface="+mn-lt"/>
              <a:ea typeface="+mn-ea"/>
              <a:cs typeface="+mn-cs"/>
            </a:rPr>
            <a:t>25</a:t>
          </a:r>
          <a:r>
            <a:rPr lang="ja-JP" altLang="ja-JP" sz="1300">
              <a:solidFill>
                <a:schemeClr val="dk1"/>
              </a:solidFill>
              <a:effectLst/>
              <a:latin typeface="+mn-lt"/>
              <a:ea typeface="+mn-ea"/>
              <a:cs typeface="+mn-cs"/>
            </a:rPr>
            <a:t>年度から十日町市中心市街地活性化基本計画にもとづき中心市街地活性化事業に取り組み、普通建設事業費や物件費が中期的に増加していることが要因である。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新潟県十日町市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財調基金残高</a:t>
          </a:r>
          <a:r>
            <a:rPr lang="en-US"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約</a:t>
          </a:r>
          <a:r>
            <a:rPr lang="ja-JP" altLang="ja-JP" sz="1100" b="0" i="0" baseline="0">
              <a:solidFill>
                <a:schemeClr val="dk1"/>
              </a:solidFill>
              <a:effectLst/>
              <a:latin typeface="+mn-lt"/>
              <a:ea typeface="+mn-ea"/>
              <a:cs typeface="+mn-cs"/>
            </a:rPr>
            <a:t>４億円の積み立てを行った。</a:t>
          </a:r>
          <a:endParaRPr lang="ja-JP" altLang="ja-JP" sz="1400">
            <a:effectLst/>
          </a:endParaRPr>
        </a:p>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実質収支額</a:t>
          </a:r>
          <a:r>
            <a:rPr lang="en-US"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u="none" strike="noStrike" baseline="0" smtClean="0">
              <a:solidFill>
                <a:schemeClr val="dk1"/>
              </a:solidFill>
              <a:latin typeface="+mn-lt"/>
              <a:ea typeface="+mn-ea"/>
              <a:cs typeface="+mn-cs"/>
            </a:rPr>
            <a:t>次年度への繰越財源が減少したことにより実質収支額が増加した</a:t>
          </a:r>
          <a:r>
            <a:rPr lang="ja-JP" altLang="ja-JP" sz="1100" b="0" i="0" baseline="0">
              <a:solidFill>
                <a:schemeClr val="dk1"/>
              </a:solidFill>
              <a:effectLst/>
              <a:latin typeface="+mn-lt"/>
              <a:ea typeface="+mn-ea"/>
              <a:cs typeface="+mn-cs"/>
            </a:rPr>
            <a:t>。</a:t>
          </a:r>
          <a:endParaRPr lang="ja-JP" altLang="ja-JP" sz="1400">
            <a:effectLst/>
          </a:endParaRPr>
        </a:p>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実質単年度収支</a:t>
          </a:r>
          <a:r>
            <a:rPr lang="en-US"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財政調整基金の積み立てを行</a:t>
          </a:r>
          <a:r>
            <a:rPr lang="ja-JP" altLang="en-US" sz="1100" b="0" i="0" baseline="0">
              <a:solidFill>
                <a:schemeClr val="dk1"/>
              </a:solidFill>
              <a:effectLst/>
              <a:latin typeface="+mn-lt"/>
              <a:ea typeface="+mn-ea"/>
              <a:cs typeface="+mn-cs"/>
            </a:rPr>
            <a:t>い</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積極的な繰上償還を実施したことによりプラスとなった</a:t>
          </a:r>
          <a:r>
            <a:rPr lang="ja-JP" altLang="ja-JP" sz="1100" b="0" i="0" baseline="0">
              <a:solidFill>
                <a:schemeClr val="dk1"/>
              </a:solidFill>
              <a:effectLst/>
              <a:latin typeface="+mn-lt"/>
              <a:ea typeface="+mn-ea"/>
              <a:cs typeface="+mn-cs"/>
            </a:rPr>
            <a:t>。今後も起債の繰上償還等を積極的に行っていくことにより財政の健全化を図っていく。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新潟県十日町市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これまで赤字となった会計は無い状況である。</a:t>
          </a:r>
        </a:p>
        <a:p>
          <a:r>
            <a:rPr kumimoji="1" lang="ja-JP" altLang="en-US" sz="1400">
              <a:latin typeface="ＭＳ ゴシック" pitchFamily="49" charset="-128"/>
              <a:ea typeface="ＭＳ ゴシック" pitchFamily="49" charset="-128"/>
            </a:rPr>
            <a:t>今後も赤字となる会計は予定していない。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52102_&#21313;&#26085;&#30010;&#24066;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92.8</v>
          </cell>
          <cell r="L73">
            <v>93.5</v>
          </cell>
          <cell r="M73">
            <v>90.3</v>
          </cell>
          <cell r="N73">
            <v>92.1</v>
          </cell>
          <cell r="O73">
            <v>88.3</v>
          </cell>
        </row>
        <row r="75">
          <cell r="K75">
            <v>15.5</v>
          </cell>
          <cell r="L75">
            <v>14.6</v>
          </cell>
          <cell r="M75">
            <v>13.6</v>
          </cell>
          <cell r="N75">
            <v>13.1</v>
          </cell>
          <cell r="O75">
            <v>12.7</v>
          </cell>
        </row>
        <row r="77">
          <cell r="G77" t="str">
            <v>類似団体内平均値</v>
          </cell>
          <cell r="K77">
            <v>69.2</v>
          </cell>
          <cell r="L77">
            <v>58.2</v>
          </cell>
          <cell r="M77">
            <v>50.3</v>
          </cell>
          <cell r="N77">
            <v>45.9</v>
          </cell>
          <cell r="O77">
            <v>39</v>
          </cell>
        </row>
        <row r="79">
          <cell r="K79">
            <v>11.1</v>
          </cell>
          <cell r="L79">
            <v>10.3</v>
          </cell>
          <cell r="M79">
            <v>9.6</v>
          </cell>
          <cell r="N79">
            <v>8.8000000000000007</v>
          </cell>
          <cell r="O79">
            <v>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40521952</v>
      </c>
      <c r="BO4" s="349"/>
      <c r="BP4" s="349"/>
      <c r="BQ4" s="349"/>
      <c r="BR4" s="349"/>
      <c r="BS4" s="349"/>
      <c r="BT4" s="349"/>
      <c r="BU4" s="350"/>
      <c r="BV4" s="348">
        <v>40812435</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8.1999999999999993</v>
      </c>
      <c r="CU4" s="355"/>
      <c r="CV4" s="355"/>
      <c r="CW4" s="355"/>
      <c r="CX4" s="355"/>
      <c r="CY4" s="355"/>
      <c r="CZ4" s="355"/>
      <c r="DA4" s="356"/>
      <c r="DB4" s="354">
        <v>7.9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38459927</v>
      </c>
      <c r="BO5" s="386"/>
      <c r="BP5" s="386"/>
      <c r="BQ5" s="386"/>
      <c r="BR5" s="386"/>
      <c r="BS5" s="386"/>
      <c r="BT5" s="386"/>
      <c r="BU5" s="387"/>
      <c r="BV5" s="385">
        <v>38518001</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92.8</v>
      </c>
      <c r="CU5" s="383"/>
      <c r="CV5" s="383"/>
      <c r="CW5" s="383"/>
      <c r="CX5" s="383"/>
      <c r="CY5" s="383"/>
      <c r="CZ5" s="383"/>
      <c r="DA5" s="384"/>
      <c r="DB5" s="382">
        <v>92.7</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2062025</v>
      </c>
      <c r="BO6" s="386"/>
      <c r="BP6" s="386"/>
      <c r="BQ6" s="386"/>
      <c r="BR6" s="386"/>
      <c r="BS6" s="386"/>
      <c r="BT6" s="386"/>
      <c r="BU6" s="387"/>
      <c r="BV6" s="385">
        <v>2294434</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98.6</v>
      </c>
      <c r="CU6" s="423"/>
      <c r="CV6" s="423"/>
      <c r="CW6" s="423"/>
      <c r="CX6" s="423"/>
      <c r="CY6" s="423"/>
      <c r="CZ6" s="423"/>
      <c r="DA6" s="424"/>
      <c r="DB6" s="422">
        <v>99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317878</v>
      </c>
      <c r="BO7" s="386"/>
      <c r="BP7" s="386"/>
      <c r="BQ7" s="386"/>
      <c r="BR7" s="386"/>
      <c r="BS7" s="386"/>
      <c r="BT7" s="386"/>
      <c r="BU7" s="387"/>
      <c r="BV7" s="385">
        <v>615861</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21328206</v>
      </c>
      <c r="CU7" s="386"/>
      <c r="CV7" s="386"/>
      <c r="CW7" s="386"/>
      <c r="CX7" s="386"/>
      <c r="CY7" s="386"/>
      <c r="CZ7" s="386"/>
      <c r="DA7" s="387"/>
      <c r="DB7" s="385">
        <v>21168662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77</v>
      </c>
      <c r="AV8" s="418"/>
      <c r="AW8" s="418"/>
      <c r="AX8" s="418"/>
      <c r="AY8" s="419" t="s">
        <v>91</v>
      </c>
      <c r="AZ8" s="420"/>
      <c r="BA8" s="420"/>
      <c r="BB8" s="420"/>
      <c r="BC8" s="420"/>
      <c r="BD8" s="420"/>
      <c r="BE8" s="420"/>
      <c r="BF8" s="420"/>
      <c r="BG8" s="420"/>
      <c r="BH8" s="420"/>
      <c r="BI8" s="420"/>
      <c r="BJ8" s="420"/>
      <c r="BK8" s="420"/>
      <c r="BL8" s="420"/>
      <c r="BM8" s="421"/>
      <c r="BN8" s="385">
        <v>1744147</v>
      </c>
      <c r="BO8" s="386"/>
      <c r="BP8" s="386"/>
      <c r="BQ8" s="386"/>
      <c r="BR8" s="386"/>
      <c r="BS8" s="386"/>
      <c r="BT8" s="386"/>
      <c r="BU8" s="387"/>
      <c r="BV8" s="385">
        <v>1678573</v>
      </c>
      <c r="BW8" s="386"/>
      <c r="BX8" s="386"/>
      <c r="BY8" s="386"/>
      <c r="BZ8" s="386"/>
      <c r="CA8" s="386"/>
      <c r="CB8" s="386"/>
      <c r="CC8" s="387"/>
      <c r="CD8" s="388" t="s">
        <v>92</v>
      </c>
      <c r="CE8" s="389"/>
      <c r="CF8" s="389"/>
      <c r="CG8" s="389"/>
      <c r="CH8" s="389"/>
      <c r="CI8" s="389"/>
      <c r="CJ8" s="389"/>
      <c r="CK8" s="389"/>
      <c r="CL8" s="389"/>
      <c r="CM8" s="389"/>
      <c r="CN8" s="389"/>
      <c r="CO8" s="389"/>
      <c r="CP8" s="389"/>
      <c r="CQ8" s="389"/>
      <c r="CR8" s="389"/>
      <c r="CS8" s="390"/>
      <c r="CT8" s="425">
        <v>0.37</v>
      </c>
      <c r="CU8" s="426"/>
      <c r="CV8" s="426"/>
      <c r="CW8" s="426"/>
      <c r="CX8" s="426"/>
      <c r="CY8" s="426"/>
      <c r="CZ8" s="426"/>
      <c r="DA8" s="427"/>
      <c r="DB8" s="425">
        <v>0.37</v>
      </c>
      <c r="DC8" s="426"/>
      <c r="DD8" s="426"/>
      <c r="DE8" s="426"/>
      <c r="DF8" s="426"/>
      <c r="DG8" s="426"/>
      <c r="DH8" s="426"/>
      <c r="DI8" s="427"/>
      <c r="DJ8" s="137"/>
      <c r="DK8" s="137"/>
      <c r="DL8" s="137"/>
      <c r="DM8" s="137"/>
      <c r="DN8" s="137"/>
      <c r="DO8" s="137"/>
    </row>
    <row r="9" spans="1:119" ht="18.75" customHeight="1" thickBot="1">
      <c r="A9" s="138"/>
      <c r="B9" s="379" t="s">
        <v>93</v>
      </c>
      <c r="C9" s="380"/>
      <c r="D9" s="380"/>
      <c r="E9" s="380"/>
      <c r="F9" s="380"/>
      <c r="G9" s="380"/>
      <c r="H9" s="380"/>
      <c r="I9" s="380"/>
      <c r="J9" s="380"/>
      <c r="K9" s="428"/>
      <c r="L9" s="429" t="s">
        <v>94</v>
      </c>
      <c r="M9" s="430"/>
      <c r="N9" s="430"/>
      <c r="O9" s="430"/>
      <c r="P9" s="430"/>
      <c r="Q9" s="431"/>
      <c r="R9" s="432">
        <v>54917</v>
      </c>
      <c r="S9" s="433"/>
      <c r="T9" s="433"/>
      <c r="U9" s="433"/>
      <c r="V9" s="434"/>
      <c r="W9" s="342" t="s">
        <v>95</v>
      </c>
      <c r="X9" s="343"/>
      <c r="Y9" s="343"/>
      <c r="Z9" s="343"/>
      <c r="AA9" s="343"/>
      <c r="AB9" s="343"/>
      <c r="AC9" s="343"/>
      <c r="AD9" s="343"/>
      <c r="AE9" s="343"/>
      <c r="AF9" s="343"/>
      <c r="AG9" s="343"/>
      <c r="AH9" s="343"/>
      <c r="AI9" s="343"/>
      <c r="AJ9" s="343"/>
      <c r="AK9" s="343"/>
      <c r="AL9" s="344"/>
      <c r="AM9" s="414" t="s">
        <v>96</v>
      </c>
      <c r="AN9" s="415"/>
      <c r="AO9" s="415"/>
      <c r="AP9" s="415"/>
      <c r="AQ9" s="415"/>
      <c r="AR9" s="415"/>
      <c r="AS9" s="415"/>
      <c r="AT9" s="416"/>
      <c r="AU9" s="417" t="s">
        <v>77</v>
      </c>
      <c r="AV9" s="418"/>
      <c r="AW9" s="418"/>
      <c r="AX9" s="418"/>
      <c r="AY9" s="419" t="s">
        <v>97</v>
      </c>
      <c r="AZ9" s="420"/>
      <c r="BA9" s="420"/>
      <c r="BB9" s="420"/>
      <c r="BC9" s="420"/>
      <c r="BD9" s="420"/>
      <c r="BE9" s="420"/>
      <c r="BF9" s="420"/>
      <c r="BG9" s="420"/>
      <c r="BH9" s="420"/>
      <c r="BI9" s="420"/>
      <c r="BJ9" s="420"/>
      <c r="BK9" s="420"/>
      <c r="BL9" s="420"/>
      <c r="BM9" s="421"/>
      <c r="BN9" s="385">
        <v>65574</v>
      </c>
      <c r="BO9" s="386"/>
      <c r="BP9" s="386"/>
      <c r="BQ9" s="386"/>
      <c r="BR9" s="386"/>
      <c r="BS9" s="386"/>
      <c r="BT9" s="386"/>
      <c r="BU9" s="387"/>
      <c r="BV9" s="385">
        <v>-634134</v>
      </c>
      <c r="BW9" s="386"/>
      <c r="BX9" s="386"/>
      <c r="BY9" s="386"/>
      <c r="BZ9" s="386"/>
      <c r="CA9" s="386"/>
      <c r="CB9" s="386"/>
      <c r="CC9" s="387"/>
      <c r="CD9" s="388" t="s">
        <v>98</v>
      </c>
      <c r="CE9" s="389"/>
      <c r="CF9" s="389"/>
      <c r="CG9" s="389"/>
      <c r="CH9" s="389"/>
      <c r="CI9" s="389"/>
      <c r="CJ9" s="389"/>
      <c r="CK9" s="389"/>
      <c r="CL9" s="389"/>
      <c r="CM9" s="389"/>
      <c r="CN9" s="389"/>
      <c r="CO9" s="389"/>
      <c r="CP9" s="389"/>
      <c r="CQ9" s="389"/>
      <c r="CR9" s="389"/>
      <c r="CS9" s="390"/>
      <c r="CT9" s="382">
        <v>20</v>
      </c>
      <c r="CU9" s="383"/>
      <c r="CV9" s="383"/>
      <c r="CW9" s="383"/>
      <c r="CX9" s="383"/>
      <c r="CY9" s="383"/>
      <c r="CZ9" s="383"/>
      <c r="DA9" s="384"/>
      <c r="DB9" s="382">
        <v>18.3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99</v>
      </c>
      <c r="M10" s="415"/>
      <c r="N10" s="415"/>
      <c r="O10" s="415"/>
      <c r="P10" s="415"/>
      <c r="Q10" s="416"/>
      <c r="R10" s="436">
        <v>58911</v>
      </c>
      <c r="S10" s="437"/>
      <c r="T10" s="437"/>
      <c r="U10" s="437"/>
      <c r="V10" s="438"/>
      <c r="W10" s="373"/>
      <c r="X10" s="374"/>
      <c r="Y10" s="374"/>
      <c r="Z10" s="374"/>
      <c r="AA10" s="374"/>
      <c r="AB10" s="374"/>
      <c r="AC10" s="374"/>
      <c r="AD10" s="374"/>
      <c r="AE10" s="374"/>
      <c r="AF10" s="374"/>
      <c r="AG10" s="374"/>
      <c r="AH10" s="374"/>
      <c r="AI10" s="374"/>
      <c r="AJ10" s="374"/>
      <c r="AK10" s="374"/>
      <c r="AL10" s="377"/>
      <c r="AM10" s="414" t="s">
        <v>100</v>
      </c>
      <c r="AN10" s="415"/>
      <c r="AO10" s="415"/>
      <c r="AP10" s="415"/>
      <c r="AQ10" s="415"/>
      <c r="AR10" s="415"/>
      <c r="AS10" s="415"/>
      <c r="AT10" s="416"/>
      <c r="AU10" s="417" t="s">
        <v>101</v>
      </c>
      <c r="AV10" s="418"/>
      <c r="AW10" s="418"/>
      <c r="AX10" s="418"/>
      <c r="AY10" s="419" t="s">
        <v>102</v>
      </c>
      <c r="AZ10" s="420"/>
      <c r="BA10" s="420"/>
      <c r="BB10" s="420"/>
      <c r="BC10" s="420"/>
      <c r="BD10" s="420"/>
      <c r="BE10" s="420"/>
      <c r="BF10" s="420"/>
      <c r="BG10" s="420"/>
      <c r="BH10" s="420"/>
      <c r="BI10" s="420"/>
      <c r="BJ10" s="420"/>
      <c r="BK10" s="420"/>
      <c r="BL10" s="420"/>
      <c r="BM10" s="421"/>
      <c r="BN10" s="385">
        <v>423486</v>
      </c>
      <c r="BO10" s="386"/>
      <c r="BP10" s="386"/>
      <c r="BQ10" s="386"/>
      <c r="BR10" s="386"/>
      <c r="BS10" s="386"/>
      <c r="BT10" s="386"/>
      <c r="BU10" s="387"/>
      <c r="BV10" s="385">
        <v>400940</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101</v>
      </c>
      <c r="AV11" s="418"/>
      <c r="AW11" s="418"/>
      <c r="AX11" s="418"/>
      <c r="AY11" s="419" t="s">
        <v>107</v>
      </c>
      <c r="AZ11" s="420"/>
      <c r="BA11" s="420"/>
      <c r="BB11" s="420"/>
      <c r="BC11" s="420"/>
      <c r="BD11" s="420"/>
      <c r="BE11" s="420"/>
      <c r="BF11" s="420"/>
      <c r="BG11" s="420"/>
      <c r="BH11" s="420"/>
      <c r="BI11" s="420"/>
      <c r="BJ11" s="420"/>
      <c r="BK11" s="420"/>
      <c r="BL11" s="420"/>
      <c r="BM11" s="421"/>
      <c r="BN11" s="385">
        <v>430638</v>
      </c>
      <c r="BO11" s="386"/>
      <c r="BP11" s="386"/>
      <c r="BQ11" s="386"/>
      <c r="BR11" s="386"/>
      <c r="BS11" s="386"/>
      <c r="BT11" s="386"/>
      <c r="BU11" s="387"/>
      <c r="BV11" s="385">
        <v>178824</v>
      </c>
      <c r="BW11" s="386"/>
      <c r="BX11" s="386"/>
      <c r="BY11" s="386"/>
      <c r="BZ11" s="386"/>
      <c r="CA11" s="386"/>
      <c r="CB11" s="386"/>
      <c r="CC11" s="387"/>
      <c r="CD11" s="388" t="s">
        <v>108</v>
      </c>
      <c r="CE11" s="389"/>
      <c r="CF11" s="389"/>
      <c r="CG11" s="389"/>
      <c r="CH11" s="389"/>
      <c r="CI11" s="389"/>
      <c r="CJ11" s="389"/>
      <c r="CK11" s="389"/>
      <c r="CL11" s="389"/>
      <c r="CM11" s="389"/>
      <c r="CN11" s="389"/>
      <c r="CO11" s="389"/>
      <c r="CP11" s="389"/>
      <c r="CQ11" s="389"/>
      <c r="CR11" s="389"/>
      <c r="CS11" s="390"/>
      <c r="CT11" s="425" t="s">
        <v>109</v>
      </c>
      <c r="CU11" s="426"/>
      <c r="CV11" s="426"/>
      <c r="CW11" s="426"/>
      <c r="CX11" s="426"/>
      <c r="CY11" s="426"/>
      <c r="CZ11" s="426"/>
      <c r="DA11" s="427"/>
      <c r="DB11" s="425" t="s">
        <v>109</v>
      </c>
      <c r="DC11" s="426"/>
      <c r="DD11" s="426"/>
      <c r="DE11" s="426"/>
      <c r="DF11" s="426"/>
      <c r="DG11" s="426"/>
      <c r="DH11" s="426"/>
      <c r="DI11" s="427"/>
      <c r="DJ11" s="137"/>
      <c r="DK11" s="137"/>
      <c r="DL11" s="137"/>
      <c r="DM11" s="137"/>
      <c r="DN11" s="137"/>
      <c r="DO11" s="137"/>
    </row>
    <row r="12" spans="1:119" ht="18.75" customHeight="1">
      <c r="A12" s="138"/>
      <c r="B12" s="445" t="s">
        <v>110</v>
      </c>
      <c r="C12" s="446"/>
      <c r="D12" s="446"/>
      <c r="E12" s="446"/>
      <c r="F12" s="446"/>
      <c r="G12" s="446"/>
      <c r="H12" s="446"/>
      <c r="I12" s="446"/>
      <c r="J12" s="446"/>
      <c r="K12" s="447"/>
      <c r="L12" s="454" t="s">
        <v>111</v>
      </c>
      <c r="M12" s="455"/>
      <c r="N12" s="455"/>
      <c r="O12" s="455"/>
      <c r="P12" s="455"/>
      <c r="Q12" s="456"/>
      <c r="R12" s="457">
        <v>56237</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t="s">
        <v>117</v>
      </c>
      <c r="BO12" s="386"/>
      <c r="BP12" s="386"/>
      <c r="BQ12" s="386"/>
      <c r="BR12" s="386"/>
      <c r="BS12" s="386"/>
      <c r="BT12" s="386"/>
      <c r="BU12" s="387"/>
      <c r="BV12" s="385" t="s">
        <v>117</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117</v>
      </c>
      <c r="CU12" s="426"/>
      <c r="CV12" s="426"/>
      <c r="CW12" s="426"/>
      <c r="CX12" s="426"/>
      <c r="CY12" s="426"/>
      <c r="CZ12" s="426"/>
      <c r="DA12" s="427"/>
      <c r="DB12" s="425" t="s">
        <v>117</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119</v>
      </c>
      <c r="N13" s="474"/>
      <c r="O13" s="474"/>
      <c r="P13" s="474"/>
      <c r="Q13" s="475"/>
      <c r="R13" s="466">
        <v>55906</v>
      </c>
      <c r="S13" s="467"/>
      <c r="T13" s="467"/>
      <c r="U13" s="467"/>
      <c r="V13" s="468"/>
      <c r="W13" s="401" t="s">
        <v>120</v>
      </c>
      <c r="X13" s="402"/>
      <c r="Y13" s="402"/>
      <c r="Z13" s="402"/>
      <c r="AA13" s="402"/>
      <c r="AB13" s="392"/>
      <c r="AC13" s="436">
        <v>3722</v>
      </c>
      <c r="AD13" s="437"/>
      <c r="AE13" s="437"/>
      <c r="AF13" s="437"/>
      <c r="AG13" s="476"/>
      <c r="AH13" s="436">
        <v>4642</v>
      </c>
      <c r="AI13" s="437"/>
      <c r="AJ13" s="437"/>
      <c r="AK13" s="437"/>
      <c r="AL13" s="438"/>
      <c r="AM13" s="414" t="s">
        <v>121</v>
      </c>
      <c r="AN13" s="415"/>
      <c r="AO13" s="415"/>
      <c r="AP13" s="415"/>
      <c r="AQ13" s="415"/>
      <c r="AR13" s="415"/>
      <c r="AS13" s="415"/>
      <c r="AT13" s="416"/>
      <c r="AU13" s="417" t="s">
        <v>115</v>
      </c>
      <c r="AV13" s="418"/>
      <c r="AW13" s="418"/>
      <c r="AX13" s="418"/>
      <c r="AY13" s="419" t="s">
        <v>122</v>
      </c>
      <c r="AZ13" s="420"/>
      <c r="BA13" s="420"/>
      <c r="BB13" s="420"/>
      <c r="BC13" s="420"/>
      <c r="BD13" s="420"/>
      <c r="BE13" s="420"/>
      <c r="BF13" s="420"/>
      <c r="BG13" s="420"/>
      <c r="BH13" s="420"/>
      <c r="BI13" s="420"/>
      <c r="BJ13" s="420"/>
      <c r="BK13" s="420"/>
      <c r="BL13" s="420"/>
      <c r="BM13" s="421"/>
      <c r="BN13" s="385">
        <v>919698</v>
      </c>
      <c r="BO13" s="386"/>
      <c r="BP13" s="386"/>
      <c r="BQ13" s="386"/>
      <c r="BR13" s="386"/>
      <c r="BS13" s="386"/>
      <c r="BT13" s="386"/>
      <c r="BU13" s="387"/>
      <c r="BV13" s="385">
        <v>-54370</v>
      </c>
      <c r="BW13" s="386"/>
      <c r="BX13" s="386"/>
      <c r="BY13" s="386"/>
      <c r="BZ13" s="386"/>
      <c r="CA13" s="386"/>
      <c r="CB13" s="386"/>
      <c r="CC13" s="387"/>
      <c r="CD13" s="388" t="s">
        <v>123</v>
      </c>
      <c r="CE13" s="389"/>
      <c r="CF13" s="389"/>
      <c r="CG13" s="389"/>
      <c r="CH13" s="389"/>
      <c r="CI13" s="389"/>
      <c r="CJ13" s="389"/>
      <c r="CK13" s="389"/>
      <c r="CL13" s="389"/>
      <c r="CM13" s="389"/>
      <c r="CN13" s="389"/>
      <c r="CO13" s="389"/>
      <c r="CP13" s="389"/>
      <c r="CQ13" s="389"/>
      <c r="CR13" s="389"/>
      <c r="CS13" s="390"/>
      <c r="CT13" s="382">
        <v>12.7</v>
      </c>
      <c r="CU13" s="383"/>
      <c r="CV13" s="383"/>
      <c r="CW13" s="383"/>
      <c r="CX13" s="383"/>
      <c r="CY13" s="383"/>
      <c r="CZ13" s="383"/>
      <c r="DA13" s="384"/>
      <c r="DB13" s="382">
        <v>13.1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124</v>
      </c>
      <c r="M14" s="464"/>
      <c r="N14" s="464"/>
      <c r="O14" s="464"/>
      <c r="P14" s="464"/>
      <c r="Q14" s="465"/>
      <c r="R14" s="466">
        <v>57164</v>
      </c>
      <c r="S14" s="467"/>
      <c r="T14" s="467"/>
      <c r="U14" s="467"/>
      <c r="V14" s="468"/>
      <c r="W14" s="375"/>
      <c r="X14" s="376"/>
      <c r="Y14" s="376"/>
      <c r="Z14" s="376"/>
      <c r="AA14" s="376"/>
      <c r="AB14" s="365"/>
      <c r="AC14" s="469">
        <v>12.6</v>
      </c>
      <c r="AD14" s="470"/>
      <c r="AE14" s="470"/>
      <c r="AF14" s="470"/>
      <c r="AG14" s="471"/>
      <c r="AH14" s="469">
        <v>14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125</v>
      </c>
      <c r="CE14" s="478"/>
      <c r="CF14" s="478"/>
      <c r="CG14" s="478"/>
      <c r="CH14" s="478"/>
      <c r="CI14" s="478"/>
      <c r="CJ14" s="478"/>
      <c r="CK14" s="478"/>
      <c r="CL14" s="478"/>
      <c r="CM14" s="478"/>
      <c r="CN14" s="478"/>
      <c r="CO14" s="478"/>
      <c r="CP14" s="478"/>
      <c r="CQ14" s="478"/>
      <c r="CR14" s="478"/>
      <c r="CS14" s="479"/>
      <c r="CT14" s="480">
        <v>88.3</v>
      </c>
      <c r="CU14" s="481"/>
      <c r="CV14" s="481"/>
      <c r="CW14" s="481"/>
      <c r="CX14" s="481"/>
      <c r="CY14" s="481"/>
      <c r="CZ14" s="481"/>
      <c r="DA14" s="482"/>
      <c r="DB14" s="480">
        <v>92.1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119</v>
      </c>
      <c r="N15" s="474"/>
      <c r="O15" s="474"/>
      <c r="P15" s="474"/>
      <c r="Q15" s="475"/>
      <c r="R15" s="466">
        <v>56841</v>
      </c>
      <c r="S15" s="467"/>
      <c r="T15" s="467"/>
      <c r="U15" s="467"/>
      <c r="V15" s="468"/>
      <c r="W15" s="401" t="s">
        <v>126</v>
      </c>
      <c r="X15" s="402"/>
      <c r="Y15" s="402"/>
      <c r="Z15" s="402"/>
      <c r="AA15" s="402"/>
      <c r="AB15" s="392"/>
      <c r="AC15" s="436">
        <v>9373</v>
      </c>
      <c r="AD15" s="437"/>
      <c r="AE15" s="437"/>
      <c r="AF15" s="437"/>
      <c r="AG15" s="476"/>
      <c r="AH15" s="436">
        <v>11567</v>
      </c>
      <c r="AI15" s="437"/>
      <c r="AJ15" s="437"/>
      <c r="AK15" s="437"/>
      <c r="AL15" s="438"/>
      <c r="AM15" s="414"/>
      <c r="AN15" s="415"/>
      <c r="AO15" s="415"/>
      <c r="AP15" s="415"/>
      <c r="AQ15" s="415"/>
      <c r="AR15" s="415"/>
      <c r="AS15" s="415"/>
      <c r="AT15" s="416"/>
      <c r="AU15" s="417"/>
      <c r="AV15" s="418"/>
      <c r="AW15" s="418"/>
      <c r="AX15" s="418"/>
      <c r="AY15" s="345" t="s">
        <v>127</v>
      </c>
      <c r="AZ15" s="346"/>
      <c r="BA15" s="346"/>
      <c r="BB15" s="346"/>
      <c r="BC15" s="346"/>
      <c r="BD15" s="346"/>
      <c r="BE15" s="346"/>
      <c r="BF15" s="346"/>
      <c r="BG15" s="346"/>
      <c r="BH15" s="346"/>
      <c r="BI15" s="346"/>
      <c r="BJ15" s="346"/>
      <c r="BK15" s="346"/>
      <c r="BL15" s="346"/>
      <c r="BM15" s="347"/>
      <c r="BN15" s="348">
        <v>5875652</v>
      </c>
      <c r="BO15" s="349"/>
      <c r="BP15" s="349"/>
      <c r="BQ15" s="349"/>
      <c r="BR15" s="349"/>
      <c r="BS15" s="349"/>
      <c r="BT15" s="349"/>
      <c r="BU15" s="350"/>
      <c r="BV15" s="348">
        <v>5807305</v>
      </c>
      <c r="BW15" s="349"/>
      <c r="BX15" s="349"/>
      <c r="BY15" s="349"/>
      <c r="BZ15" s="349"/>
      <c r="CA15" s="349"/>
      <c r="CB15" s="349"/>
      <c r="CC15" s="350"/>
      <c r="CD15" s="483" t="s">
        <v>128</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129</v>
      </c>
      <c r="M16" s="494"/>
      <c r="N16" s="494"/>
      <c r="O16" s="494"/>
      <c r="P16" s="494"/>
      <c r="Q16" s="495"/>
      <c r="R16" s="486" t="s">
        <v>130</v>
      </c>
      <c r="S16" s="487"/>
      <c r="T16" s="487"/>
      <c r="U16" s="487"/>
      <c r="V16" s="488"/>
      <c r="W16" s="375"/>
      <c r="X16" s="376"/>
      <c r="Y16" s="376"/>
      <c r="Z16" s="376"/>
      <c r="AA16" s="376"/>
      <c r="AB16" s="365"/>
      <c r="AC16" s="469">
        <v>31.7</v>
      </c>
      <c r="AD16" s="470"/>
      <c r="AE16" s="470"/>
      <c r="AF16" s="470"/>
      <c r="AG16" s="471"/>
      <c r="AH16" s="469">
        <v>34.9</v>
      </c>
      <c r="AI16" s="470"/>
      <c r="AJ16" s="470"/>
      <c r="AK16" s="470"/>
      <c r="AL16" s="472"/>
      <c r="AM16" s="414"/>
      <c r="AN16" s="415"/>
      <c r="AO16" s="415"/>
      <c r="AP16" s="415"/>
      <c r="AQ16" s="415"/>
      <c r="AR16" s="415"/>
      <c r="AS16" s="415"/>
      <c r="AT16" s="416"/>
      <c r="AU16" s="417"/>
      <c r="AV16" s="418"/>
      <c r="AW16" s="418"/>
      <c r="AX16" s="418"/>
      <c r="AY16" s="419" t="s">
        <v>131</v>
      </c>
      <c r="AZ16" s="420"/>
      <c r="BA16" s="420"/>
      <c r="BB16" s="420"/>
      <c r="BC16" s="420"/>
      <c r="BD16" s="420"/>
      <c r="BE16" s="420"/>
      <c r="BF16" s="420"/>
      <c r="BG16" s="420"/>
      <c r="BH16" s="420"/>
      <c r="BI16" s="420"/>
      <c r="BJ16" s="420"/>
      <c r="BK16" s="420"/>
      <c r="BL16" s="420"/>
      <c r="BM16" s="421"/>
      <c r="BN16" s="385">
        <v>16526280</v>
      </c>
      <c r="BO16" s="386"/>
      <c r="BP16" s="386"/>
      <c r="BQ16" s="386"/>
      <c r="BR16" s="386"/>
      <c r="BS16" s="386"/>
      <c r="BT16" s="386"/>
      <c r="BU16" s="387"/>
      <c r="BV16" s="385">
        <v>15832542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132</v>
      </c>
      <c r="N17" s="490"/>
      <c r="O17" s="490"/>
      <c r="P17" s="490"/>
      <c r="Q17" s="491"/>
      <c r="R17" s="486" t="s">
        <v>130</v>
      </c>
      <c r="S17" s="487"/>
      <c r="T17" s="487"/>
      <c r="U17" s="487"/>
      <c r="V17" s="488"/>
      <c r="W17" s="401" t="s">
        <v>133</v>
      </c>
      <c r="X17" s="402"/>
      <c r="Y17" s="402"/>
      <c r="Z17" s="402"/>
      <c r="AA17" s="402"/>
      <c r="AB17" s="392"/>
      <c r="AC17" s="436">
        <v>16515</v>
      </c>
      <c r="AD17" s="437"/>
      <c r="AE17" s="437"/>
      <c r="AF17" s="437"/>
      <c r="AG17" s="476"/>
      <c r="AH17" s="436">
        <v>16929</v>
      </c>
      <c r="AI17" s="437"/>
      <c r="AJ17" s="437"/>
      <c r="AK17" s="437"/>
      <c r="AL17" s="438"/>
      <c r="AM17" s="414"/>
      <c r="AN17" s="415"/>
      <c r="AO17" s="415"/>
      <c r="AP17" s="415"/>
      <c r="AQ17" s="415"/>
      <c r="AR17" s="415"/>
      <c r="AS17" s="415"/>
      <c r="AT17" s="416"/>
      <c r="AU17" s="417"/>
      <c r="AV17" s="418"/>
      <c r="AW17" s="418"/>
      <c r="AX17" s="418"/>
      <c r="AY17" s="419" t="s">
        <v>134</v>
      </c>
      <c r="AZ17" s="420"/>
      <c r="BA17" s="420"/>
      <c r="BB17" s="420"/>
      <c r="BC17" s="420"/>
      <c r="BD17" s="420"/>
      <c r="BE17" s="420"/>
      <c r="BF17" s="420"/>
      <c r="BG17" s="420"/>
      <c r="BH17" s="420"/>
      <c r="BI17" s="420"/>
      <c r="BJ17" s="420"/>
      <c r="BK17" s="420"/>
      <c r="BL17" s="420"/>
      <c r="BM17" s="421"/>
      <c r="BN17" s="385">
        <v>7410757</v>
      </c>
      <c r="BO17" s="386"/>
      <c r="BP17" s="386"/>
      <c r="BQ17" s="386"/>
      <c r="BR17" s="386"/>
      <c r="BS17" s="386"/>
      <c r="BT17" s="386"/>
      <c r="BU17" s="387"/>
      <c r="BV17" s="385">
        <v>7422766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135</v>
      </c>
      <c r="C18" s="428"/>
      <c r="D18" s="428"/>
      <c r="E18" s="497"/>
      <c r="F18" s="497"/>
      <c r="G18" s="497"/>
      <c r="H18" s="497"/>
      <c r="I18" s="497"/>
      <c r="J18" s="497"/>
      <c r="K18" s="497"/>
      <c r="L18" s="498">
        <v>590.39</v>
      </c>
      <c r="M18" s="498"/>
      <c r="N18" s="498"/>
      <c r="O18" s="498"/>
      <c r="P18" s="498"/>
      <c r="Q18" s="498"/>
      <c r="R18" s="499"/>
      <c r="S18" s="499"/>
      <c r="T18" s="499"/>
      <c r="U18" s="499"/>
      <c r="V18" s="500"/>
      <c r="W18" s="403"/>
      <c r="X18" s="404"/>
      <c r="Y18" s="404"/>
      <c r="Z18" s="404"/>
      <c r="AA18" s="404"/>
      <c r="AB18" s="395"/>
      <c r="AC18" s="501">
        <v>55.8</v>
      </c>
      <c r="AD18" s="502"/>
      <c r="AE18" s="502"/>
      <c r="AF18" s="502"/>
      <c r="AG18" s="503"/>
      <c r="AH18" s="501">
        <v>51.1</v>
      </c>
      <c r="AI18" s="502"/>
      <c r="AJ18" s="502"/>
      <c r="AK18" s="502"/>
      <c r="AL18" s="504"/>
      <c r="AM18" s="414"/>
      <c r="AN18" s="415"/>
      <c r="AO18" s="415"/>
      <c r="AP18" s="415"/>
      <c r="AQ18" s="415"/>
      <c r="AR18" s="415"/>
      <c r="AS18" s="415"/>
      <c r="AT18" s="416"/>
      <c r="AU18" s="417"/>
      <c r="AV18" s="418"/>
      <c r="AW18" s="418"/>
      <c r="AX18" s="418"/>
      <c r="AY18" s="419" t="s">
        <v>136</v>
      </c>
      <c r="AZ18" s="420"/>
      <c r="BA18" s="420"/>
      <c r="BB18" s="420"/>
      <c r="BC18" s="420"/>
      <c r="BD18" s="420"/>
      <c r="BE18" s="420"/>
      <c r="BF18" s="420"/>
      <c r="BG18" s="420"/>
      <c r="BH18" s="420"/>
      <c r="BI18" s="420"/>
      <c r="BJ18" s="420"/>
      <c r="BK18" s="420"/>
      <c r="BL18" s="420"/>
      <c r="BM18" s="421"/>
      <c r="BN18" s="385">
        <v>19990553</v>
      </c>
      <c r="BO18" s="386"/>
      <c r="BP18" s="386"/>
      <c r="BQ18" s="386"/>
      <c r="BR18" s="386"/>
      <c r="BS18" s="386"/>
      <c r="BT18" s="386"/>
      <c r="BU18" s="387"/>
      <c r="BV18" s="385">
        <v>19610305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137</v>
      </c>
      <c r="C19" s="428"/>
      <c r="D19" s="428"/>
      <c r="E19" s="497"/>
      <c r="F19" s="497"/>
      <c r="G19" s="497"/>
      <c r="H19" s="497"/>
      <c r="I19" s="497"/>
      <c r="J19" s="497"/>
      <c r="K19" s="497"/>
      <c r="L19" s="505">
        <v>93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138</v>
      </c>
      <c r="AZ19" s="420"/>
      <c r="BA19" s="420"/>
      <c r="BB19" s="420"/>
      <c r="BC19" s="420"/>
      <c r="BD19" s="420"/>
      <c r="BE19" s="420"/>
      <c r="BF19" s="420"/>
      <c r="BG19" s="420"/>
      <c r="BH19" s="420"/>
      <c r="BI19" s="420"/>
      <c r="BJ19" s="420"/>
      <c r="BK19" s="420"/>
      <c r="BL19" s="420"/>
      <c r="BM19" s="421"/>
      <c r="BN19" s="385">
        <v>26133780</v>
      </c>
      <c r="BO19" s="386"/>
      <c r="BP19" s="386"/>
      <c r="BQ19" s="386"/>
      <c r="BR19" s="386"/>
      <c r="BS19" s="386"/>
      <c r="BT19" s="386"/>
      <c r="BU19" s="387"/>
      <c r="BV19" s="385">
        <v>27385318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139</v>
      </c>
      <c r="C20" s="428"/>
      <c r="D20" s="428"/>
      <c r="E20" s="497"/>
      <c r="F20" s="497"/>
      <c r="G20" s="497"/>
      <c r="H20" s="497"/>
      <c r="I20" s="497"/>
      <c r="J20" s="497"/>
      <c r="K20" s="497"/>
      <c r="L20" s="505">
        <v>18598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140</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141</v>
      </c>
      <c r="C22" s="516"/>
      <c r="D22" s="517"/>
      <c r="E22" s="397" t="s">
        <v>1</v>
      </c>
      <c r="F22" s="402"/>
      <c r="G22" s="402"/>
      <c r="H22" s="402"/>
      <c r="I22" s="402"/>
      <c r="J22" s="402"/>
      <c r="K22" s="392"/>
      <c r="L22" s="397" t="s">
        <v>142</v>
      </c>
      <c r="M22" s="402"/>
      <c r="N22" s="402"/>
      <c r="O22" s="402"/>
      <c r="P22" s="392"/>
      <c r="Q22" s="524" t="s">
        <v>143</v>
      </c>
      <c r="R22" s="525"/>
      <c r="S22" s="525"/>
      <c r="T22" s="525"/>
      <c r="U22" s="525"/>
      <c r="V22" s="526"/>
      <c r="W22" s="530" t="s">
        <v>144</v>
      </c>
      <c r="X22" s="516"/>
      <c r="Y22" s="517"/>
      <c r="Z22" s="397" t="s">
        <v>1</v>
      </c>
      <c r="AA22" s="402"/>
      <c r="AB22" s="402"/>
      <c r="AC22" s="402"/>
      <c r="AD22" s="402"/>
      <c r="AE22" s="402"/>
      <c r="AF22" s="402"/>
      <c r="AG22" s="392"/>
      <c r="AH22" s="543" t="s">
        <v>145</v>
      </c>
      <c r="AI22" s="402"/>
      <c r="AJ22" s="402"/>
      <c r="AK22" s="402"/>
      <c r="AL22" s="392"/>
      <c r="AM22" s="543" t="s">
        <v>146</v>
      </c>
      <c r="AN22" s="544"/>
      <c r="AO22" s="544"/>
      <c r="AP22" s="544"/>
      <c r="AQ22" s="544"/>
      <c r="AR22" s="545"/>
      <c r="AS22" s="524" t="s">
        <v>143</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147</v>
      </c>
      <c r="AZ23" s="346"/>
      <c r="BA23" s="346"/>
      <c r="BB23" s="346"/>
      <c r="BC23" s="346"/>
      <c r="BD23" s="346"/>
      <c r="BE23" s="346"/>
      <c r="BF23" s="346"/>
      <c r="BG23" s="346"/>
      <c r="BH23" s="346"/>
      <c r="BI23" s="346"/>
      <c r="BJ23" s="346"/>
      <c r="BK23" s="346"/>
      <c r="BL23" s="346"/>
      <c r="BM23" s="347"/>
      <c r="BN23" s="385">
        <v>44358995</v>
      </c>
      <c r="BO23" s="386"/>
      <c r="BP23" s="386"/>
      <c r="BQ23" s="386"/>
      <c r="BR23" s="386"/>
      <c r="BS23" s="386"/>
      <c r="BT23" s="386"/>
      <c r="BU23" s="387"/>
      <c r="BV23" s="385">
        <v>44256542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148</v>
      </c>
      <c r="F24" s="415"/>
      <c r="G24" s="415"/>
      <c r="H24" s="415"/>
      <c r="I24" s="415"/>
      <c r="J24" s="415"/>
      <c r="K24" s="416"/>
      <c r="L24" s="436">
        <v>1</v>
      </c>
      <c r="M24" s="437"/>
      <c r="N24" s="437"/>
      <c r="O24" s="437"/>
      <c r="P24" s="476"/>
      <c r="Q24" s="436">
        <v>8332</v>
      </c>
      <c r="R24" s="437"/>
      <c r="S24" s="437"/>
      <c r="T24" s="437"/>
      <c r="U24" s="437"/>
      <c r="V24" s="476"/>
      <c r="W24" s="531"/>
      <c r="X24" s="519"/>
      <c r="Y24" s="520"/>
      <c r="Z24" s="435" t="s">
        <v>149</v>
      </c>
      <c r="AA24" s="415"/>
      <c r="AB24" s="415"/>
      <c r="AC24" s="415"/>
      <c r="AD24" s="415"/>
      <c r="AE24" s="415"/>
      <c r="AF24" s="415"/>
      <c r="AG24" s="416"/>
      <c r="AH24" s="436">
        <v>451</v>
      </c>
      <c r="AI24" s="437"/>
      <c r="AJ24" s="437"/>
      <c r="AK24" s="437"/>
      <c r="AL24" s="476"/>
      <c r="AM24" s="436">
        <v>1401257</v>
      </c>
      <c r="AN24" s="437"/>
      <c r="AO24" s="437"/>
      <c r="AP24" s="437"/>
      <c r="AQ24" s="437"/>
      <c r="AR24" s="476"/>
      <c r="AS24" s="436">
        <v>3107</v>
      </c>
      <c r="AT24" s="437"/>
      <c r="AU24" s="437"/>
      <c r="AV24" s="437"/>
      <c r="AW24" s="437"/>
      <c r="AX24" s="438"/>
      <c r="AY24" s="551" t="s">
        <v>150</v>
      </c>
      <c r="AZ24" s="552"/>
      <c r="BA24" s="552"/>
      <c r="BB24" s="552"/>
      <c r="BC24" s="552"/>
      <c r="BD24" s="552"/>
      <c r="BE24" s="552"/>
      <c r="BF24" s="552"/>
      <c r="BG24" s="552"/>
      <c r="BH24" s="552"/>
      <c r="BI24" s="552"/>
      <c r="BJ24" s="552"/>
      <c r="BK24" s="552"/>
      <c r="BL24" s="552"/>
      <c r="BM24" s="553"/>
      <c r="BN24" s="385">
        <v>27539686</v>
      </c>
      <c r="BO24" s="386"/>
      <c r="BP24" s="386"/>
      <c r="BQ24" s="386"/>
      <c r="BR24" s="386"/>
      <c r="BS24" s="386"/>
      <c r="BT24" s="386"/>
      <c r="BU24" s="387"/>
      <c r="BV24" s="385">
        <v>27288886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151</v>
      </c>
      <c r="F25" s="415"/>
      <c r="G25" s="415"/>
      <c r="H25" s="415"/>
      <c r="I25" s="415"/>
      <c r="J25" s="415"/>
      <c r="K25" s="416"/>
      <c r="L25" s="436">
        <v>1</v>
      </c>
      <c r="M25" s="437"/>
      <c r="N25" s="437"/>
      <c r="O25" s="437"/>
      <c r="P25" s="476"/>
      <c r="Q25" s="436">
        <v>6499</v>
      </c>
      <c r="R25" s="437"/>
      <c r="S25" s="437"/>
      <c r="T25" s="437"/>
      <c r="U25" s="437"/>
      <c r="V25" s="476"/>
      <c r="W25" s="531"/>
      <c r="X25" s="519"/>
      <c r="Y25" s="520"/>
      <c r="Z25" s="435" t="s">
        <v>152</v>
      </c>
      <c r="AA25" s="415"/>
      <c r="AB25" s="415"/>
      <c r="AC25" s="415"/>
      <c r="AD25" s="415"/>
      <c r="AE25" s="415"/>
      <c r="AF25" s="415"/>
      <c r="AG25" s="416"/>
      <c r="AH25" s="436" t="s">
        <v>117</v>
      </c>
      <c r="AI25" s="437"/>
      <c r="AJ25" s="437"/>
      <c r="AK25" s="437"/>
      <c r="AL25" s="476"/>
      <c r="AM25" s="436" t="s">
        <v>117</v>
      </c>
      <c r="AN25" s="437"/>
      <c r="AO25" s="437"/>
      <c r="AP25" s="437"/>
      <c r="AQ25" s="437"/>
      <c r="AR25" s="476"/>
      <c r="AS25" s="436" t="s">
        <v>117</v>
      </c>
      <c r="AT25" s="437"/>
      <c r="AU25" s="437"/>
      <c r="AV25" s="437"/>
      <c r="AW25" s="437"/>
      <c r="AX25" s="438"/>
      <c r="AY25" s="345" t="s">
        <v>153</v>
      </c>
      <c r="AZ25" s="346"/>
      <c r="BA25" s="346"/>
      <c r="BB25" s="346"/>
      <c r="BC25" s="346"/>
      <c r="BD25" s="346"/>
      <c r="BE25" s="346"/>
      <c r="BF25" s="346"/>
      <c r="BG25" s="346"/>
      <c r="BH25" s="346"/>
      <c r="BI25" s="346"/>
      <c r="BJ25" s="346"/>
      <c r="BK25" s="346"/>
      <c r="BL25" s="346"/>
      <c r="BM25" s="347"/>
      <c r="BN25" s="348">
        <v>1529767</v>
      </c>
      <c r="BO25" s="349"/>
      <c r="BP25" s="349"/>
      <c r="BQ25" s="349"/>
      <c r="BR25" s="349"/>
      <c r="BS25" s="349"/>
      <c r="BT25" s="349"/>
      <c r="BU25" s="350"/>
      <c r="BV25" s="348">
        <v>1144441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154</v>
      </c>
      <c r="F26" s="415"/>
      <c r="G26" s="415"/>
      <c r="H26" s="415"/>
      <c r="I26" s="415"/>
      <c r="J26" s="415"/>
      <c r="K26" s="416"/>
      <c r="L26" s="436">
        <v>1</v>
      </c>
      <c r="M26" s="437"/>
      <c r="N26" s="437"/>
      <c r="O26" s="437"/>
      <c r="P26" s="476"/>
      <c r="Q26" s="436">
        <v>5927</v>
      </c>
      <c r="R26" s="437"/>
      <c r="S26" s="437"/>
      <c r="T26" s="437"/>
      <c r="U26" s="437"/>
      <c r="V26" s="476"/>
      <c r="W26" s="531"/>
      <c r="X26" s="519"/>
      <c r="Y26" s="520"/>
      <c r="Z26" s="435" t="s">
        <v>155</v>
      </c>
      <c r="AA26" s="541"/>
      <c r="AB26" s="541"/>
      <c r="AC26" s="541"/>
      <c r="AD26" s="541"/>
      <c r="AE26" s="541"/>
      <c r="AF26" s="541"/>
      <c r="AG26" s="542"/>
      <c r="AH26" s="436">
        <v>25</v>
      </c>
      <c r="AI26" s="437"/>
      <c r="AJ26" s="437"/>
      <c r="AK26" s="437"/>
      <c r="AL26" s="476"/>
      <c r="AM26" s="436">
        <v>77275</v>
      </c>
      <c r="AN26" s="437"/>
      <c r="AO26" s="437"/>
      <c r="AP26" s="437"/>
      <c r="AQ26" s="437"/>
      <c r="AR26" s="476"/>
      <c r="AS26" s="436">
        <v>3091</v>
      </c>
      <c r="AT26" s="437"/>
      <c r="AU26" s="437"/>
      <c r="AV26" s="437"/>
      <c r="AW26" s="437"/>
      <c r="AX26" s="438"/>
      <c r="AY26" s="388" t="s">
        <v>156</v>
      </c>
      <c r="AZ26" s="389"/>
      <c r="BA26" s="389"/>
      <c r="BB26" s="389"/>
      <c r="BC26" s="389"/>
      <c r="BD26" s="389"/>
      <c r="BE26" s="389"/>
      <c r="BF26" s="389"/>
      <c r="BG26" s="389"/>
      <c r="BH26" s="389"/>
      <c r="BI26" s="389"/>
      <c r="BJ26" s="389"/>
      <c r="BK26" s="389"/>
      <c r="BL26" s="389"/>
      <c r="BM26" s="390"/>
      <c r="BN26" s="385" t="s">
        <v>117</v>
      </c>
      <c r="BO26" s="386"/>
      <c r="BP26" s="386"/>
      <c r="BQ26" s="386"/>
      <c r="BR26" s="386"/>
      <c r="BS26" s="386"/>
      <c r="BT26" s="386"/>
      <c r="BU26" s="387"/>
      <c r="BV26" s="385" t="s">
        <v>117</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157</v>
      </c>
      <c r="F27" s="415"/>
      <c r="G27" s="415"/>
      <c r="H27" s="415"/>
      <c r="I27" s="415"/>
      <c r="J27" s="415"/>
      <c r="K27" s="416"/>
      <c r="L27" s="436">
        <v>1</v>
      </c>
      <c r="M27" s="437"/>
      <c r="N27" s="437"/>
      <c r="O27" s="437"/>
      <c r="P27" s="476"/>
      <c r="Q27" s="436">
        <v>3920</v>
      </c>
      <c r="R27" s="437"/>
      <c r="S27" s="437"/>
      <c r="T27" s="437"/>
      <c r="U27" s="437"/>
      <c r="V27" s="476"/>
      <c r="W27" s="531"/>
      <c r="X27" s="519"/>
      <c r="Y27" s="520"/>
      <c r="Z27" s="435" t="s">
        <v>158</v>
      </c>
      <c r="AA27" s="415"/>
      <c r="AB27" s="415"/>
      <c r="AC27" s="415"/>
      <c r="AD27" s="415"/>
      <c r="AE27" s="415"/>
      <c r="AF27" s="415"/>
      <c r="AG27" s="416"/>
      <c r="AH27" s="436">
        <v>4</v>
      </c>
      <c r="AI27" s="437"/>
      <c r="AJ27" s="437"/>
      <c r="AK27" s="437"/>
      <c r="AL27" s="476"/>
      <c r="AM27" s="436">
        <v>17408</v>
      </c>
      <c r="AN27" s="437"/>
      <c r="AO27" s="437"/>
      <c r="AP27" s="437"/>
      <c r="AQ27" s="437"/>
      <c r="AR27" s="476"/>
      <c r="AS27" s="436">
        <v>4352</v>
      </c>
      <c r="AT27" s="437"/>
      <c r="AU27" s="437"/>
      <c r="AV27" s="437"/>
      <c r="AW27" s="437"/>
      <c r="AX27" s="438"/>
      <c r="AY27" s="477" t="s">
        <v>159</v>
      </c>
      <c r="AZ27" s="478"/>
      <c r="BA27" s="478"/>
      <c r="BB27" s="478"/>
      <c r="BC27" s="478"/>
      <c r="BD27" s="478"/>
      <c r="BE27" s="478"/>
      <c r="BF27" s="478"/>
      <c r="BG27" s="478"/>
      <c r="BH27" s="478"/>
      <c r="BI27" s="478"/>
      <c r="BJ27" s="478"/>
      <c r="BK27" s="478"/>
      <c r="BL27" s="478"/>
      <c r="BM27" s="479"/>
      <c r="BN27" s="554">
        <v>280000</v>
      </c>
      <c r="BO27" s="555"/>
      <c r="BP27" s="555"/>
      <c r="BQ27" s="555"/>
      <c r="BR27" s="555"/>
      <c r="BS27" s="555"/>
      <c r="BT27" s="555"/>
      <c r="BU27" s="556"/>
      <c r="BV27" s="554">
        <v>280000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160</v>
      </c>
      <c r="F28" s="415"/>
      <c r="G28" s="415"/>
      <c r="H28" s="415"/>
      <c r="I28" s="415"/>
      <c r="J28" s="415"/>
      <c r="K28" s="416"/>
      <c r="L28" s="436">
        <v>1</v>
      </c>
      <c r="M28" s="437"/>
      <c r="N28" s="437"/>
      <c r="O28" s="437"/>
      <c r="P28" s="476"/>
      <c r="Q28" s="436">
        <v>3160</v>
      </c>
      <c r="R28" s="437"/>
      <c r="S28" s="437"/>
      <c r="T28" s="437"/>
      <c r="U28" s="437"/>
      <c r="V28" s="476"/>
      <c r="W28" s="531"/>
      <c r="X28" s="519"/>
      <c r="Y28" s="520"/>
      <c r="Z28" s="435" t="s">
        <v>161</v>
      </c>
      <c r="AA28" s="415"/>
      <c r="AB28" s="415"/>
      <c r="AC28" s="415"/>
      <c r="AD28" s="415"/>
      <c r="AE28" s="415"/>
      <c r="AF28" s="415"/>
      <c r="AG28" s="416"/>
      <c r="AH28" s="436" t="s">
        <v>117</v>
      </c>
      <c r="AI28" s="437"/>
      <c r="AJ28" s="437"/>
      <c r="AK28" s="437"/>
      <c r="AL28" s="476"/>
      <c r="AM28" s="436" t="s">
        <v>117</v>
      </c>
      <c r="AN28" s="437"/>
      <c r="AO28" s="437"/>
      <c r="AP28" s="437"/>
      <c r="AQ28" s="437"/>
      <c r="AR28" s="476"/>
      <c r="AS28" s="436" t="s">
        <v>117</v>
      </c>
      <c r="AT28" s="437"/>
      <c r="AU28" s="437"/>
      <c r="AV28" s="437"/>
      <c r="AW28" s="437"/>
      <c r="AX28" s="438"/>
      <c r="AY28" s="557" t="s">
        <v>162</v>
      </c>
      <c r="AZ28" s="558"/>
      <c r="BA28" s="558"/>
      <c r="BB28" s="559"/>
      <c r="BC28" s="345" t="s">
        <v>163</v>
      </c>
      <c r="BD28" s="346"/>
      <c r="BE28" s="346"/>
      <c r="BF28" s="346"/>
      <c r="BG28" s="346"/>
      <c r="BH28" s="346"/>
      <c r="BI28" s="346"/>
      <c r="BJ28" s="346"/>
      <c r="BK28" s="346"/>
      <c r="BL28" s="346"/>
      <c r="BM28" s="347"/>
      <c r="BN28" s="348">
        <v>3015597</v>
      </c>
      <c r="BO28" s="349"/>
      <c r="BP28" s="349"/>
      <c r="BQ28" s="349"/>
      <c r="BR28" s="349"/>
      <c r="BS28" s="349"/>
      <c r="BT28" s="349"/>
      <c r="BU28" s="350"/>
      <c r="BV28" s="348">
        <v>2592111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164</v>
      </c>
      <c r="F29" s="415"/>
      <c r="G29" s="415"/>
      <c r="H29" s="415"/>
      <c r="I29" s="415"/>
      <c r="J29" s="415"/>
      <c r="K29" s="416"/>
      <c r="L29" s="436">
        <v>26</v>
      </c>
      <c r="M29" s="437"/>
      <c r="N29" s="437"/>
      <c r="O29" s="437"/>
      <c r="P29" s="476"/>
      <c r="Q29" s="436">
        <v>3000</v>
      </c>
      <c r="R29" s="437"/>
      <c r="S29" s="437"/>
      <c r="T29" s="437"/>
      <c r="U29" s="437"/>
      <c r="V29" s="476"/>
      <c r="W29" s="532"/>
      <c r="X29" s="533"/>
      <c r="Y29" s="534"/>
      <c r="Z29" s="435" t="s">
        <v>165</v>
      </c>
      <c r="AA29" s="415"/>
      <c r="AB29" s="415"/>
      <c r="AC29" s="415"/>
      <c r="AD29" s="415"/>
      <c r="AE29" s="415"/>
      <c r="AF29" s="415"/>
      <c r="AG29" s="416"/>
      <c r="AH29" s="436">
        <v>455</v>
      </c>
      <c r="AI29" s="437"/>
      <c r="AJ29" s="437"/>
      <c r="AK29" s="437"/>
      <c r="AL29" s="476"/>
      <c r="AM29" s="436">
        <v>1418665</v>
      </c>
      <c r="AN29" s="437"/>
      <c r="AO29" s="437"/>
      <c r="AP29" s="437"/>
      <c r="AQ29" s="437"/>
      <c r="AR29" s="476"/>
      <c r="AS29" s="436">
        <v>3118</v>
      </c>
      <c r="AT29" s="437"/>
      <c r="AU29" s="437"/>
      <c r="AV29" s="437"/>
      <c r="AW29" s="437"/>
      <c r="AX29" s="438"/>
      <c r="AY29" s="560"/>
      <c r="AZ29" s="561"/>
      <c r="BA29" s="561"/>
      <c r="BB29" s="562"/>
      <c r="BC29" s="419" t="s">
        <v>166</v>
      </c>
      <c r="BD29" s="420"/>
      <c r="BE29" s="420"/>
      <c r="BF29" s="420"/>
      <c r="BG29" s="420"/>
      <c r="BH29" s="420"/>
      <c r="BI29" s="420"/>
      <c r="BJ29" s="420"/>
      <c r="BK29" s="420"/>
      <c r="BL29" s="420"/>
      <c r="BM29" s="421"/>
      <c r="BN29" s="385">
        <v>523172</v>
      </c>
      <c r="BO29" s="386"/>
      <c r="BP29" s="386"/>
      <c r="BQ29" s="386"/>
      <c r="BR29" s="386"/>
      <c r="BS29" s="386"/>
      <c r="BT29" s="386"/>
      <c r="BU29" s="387"/>
      <c r="BV29" s="385">
        <v>522852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167</v>
      </c>
      <c r="X30" s="539"/>
      <c r="Y30" s="539"/>
      <c r="Z30" s="539"/>
      <c r="AA30" s="539"/>
      <c r="AB30" s="539"/>
      <c r="AC30" s="539"/>
      <c r="AD30" s="539"/>
      <c r="AE30" s="539"/>
      <c r="AF30" s="539"/>
      <c r="AG30" s="540"/>
      <c r="AH30" s="501">
        <v>95.9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168</v>
      </c>
      <c r="BD30" s="552"/>
      <c r="BE30" s="552"/>
      <c r="BF30" s="552"/>
      <c r="BG30" s="552"/>
      <c r="BH30" s="552"/>
      <c r="BI30" s="552"/>
      <c r="BJ30" s="552"/>
      <c r="BK30" s="552"/>
      <c r="BL30" s="552"/>
      <c r="BM30" s="553"/>
      <c r="BN30" s="554">
        <v>7367044</v>
      </c>
      <c r="BO30" s="555"/>
      <c r="BP30" s="555"/>
      <c r="BQ30" s="555"/>
      <c r="BR30" s="555"/>
      <c r="BS30" s="555"/>
      <c r="BT30" s="555"/>
      <c r="BU30" s="556"/>
      <c r="BV30" s="554">
        <v>8092346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175</v>
      </c>
      <c r="D33" s="409"/>
      <c r="E33" s="374" t="s">
        <v>176</v>
      </c>
      <c r="F33" s="374"/>
      <c r="G33" s="374"/>
      <c r="H33" s="374"/>
      <c r="I33" s="374"/>
      <c r="J33" s="374"/>
      <c r="K33" s="374"/>
      <c r="L33" s="374"/>
      <c r="M33" s="374"/>
      <c r="N33" s="374"/>
      <c r="O33" s="374"/>
      <c r="P33" s="374"/>
      <c r="Q33" s="374"/>
      <c r="R33" s="374"/>
      <c r="S33" s="374"/>
      <c r="T33" s="167"/>
      <c r="U33" s="409" t="s">
        <v>175</v>
      </c>
      <c r="V33" s="409"/>
      <c r="W33" s="374" t="s">
        <v>176</v>
      </c>
      <c r="X33" s="374"/>
      <c r="Y33" s="374"/>
      <c r="Z33" s="374"/>
      <c r="AA33" s="374"/>
      <c r="AB33" s="374"/>
      <c r="AC33" s="374"/>
      <c r="AD33" s="374"/>
      <c r="AE33" s="374"/>
      <c r="AF33" s="374"/>
      <c r="AG33" s="374"/>
      <c r="AH33" s="374"/>
      <c r="AI33" s="374"/>
      <c r="AJ33" s="374"/>
      <c r="AK33" s="374"/>
      <c r="AL33" s="167"/>
      <c r="AM33" s="409" t="s">
        <v>175</v>
      </c>
      <c r="AN33" s="409"/>
      <c r="AO33" s="374" t="s">
        <v>176</v>
      </c>
      <c r="AP33" s="374"/>
      <c r="AQ33" s="374"/>
      <c r="AR33" s="374"/>
      <c r="AS33" s="374"/>
      <c r="AT33" s="374"/>
      <c r="AU33" s="374"/>
      <c r="AV33" s="374"/>
      <c r="AW33" s="374"/>
      <c r="AX33" s="374"/>
      <c r="AY33" s="374"/>
      <c r="AZ33" s="374"/>
      <c r="BA33" s="374"/>
      <c r="BB33" s="374"/>
      <c r="BC33" s="374"/>
      <c r="BD33" s="168"/>
      <c r="BE33" s="374" t="s">
        <v>177</v>
      </c>
      <c r="BF33" s="374"/>
      <c r="BG33" s="374" t="s">
        <v>178</v>
      </c>
      <c r="BH33" s="374"/>
      <c r="BI33" s="374"/>
      <c r="BJ33" s="374"/>
      <c r="BK33" s="374"/>
      <c r="BL33" s="374"/>
      <c r="BM33" s="374"/>
      <c r="BN33" s="374"/>
      <c r="BO33" s="374"/>
      <c r="BP33" s="374"/>
      <c r="BQ33" s="374"/>
      <c r="BR33" s="374"/>
      <c r="BS33" s="374"/>
      <c r="BT33" s="374"/>
      <c r="BU33" s="374"/>
      <c r="BV33" s="168"/>
      <c r="BW33" s="409" t="s">
        <v>177</v>
      </c>
      <c r="BX33" s="409"/>
      <c r="BY33" s="374" t="s">
        <v>179</v>
      </c>
      <c r="BZ33" s="374"/>
      <c r="CA33" s="374"/>
      <c r="CB33" s="374"/>
      <c r="CC33" s="374"/>
      <c r="CD33" s="374"/>
      <c r="CE33" s="374"/>
      <c r="CF33" s="374"/>
      <c r="CG33" s="374"/>
      <c r="CH33" s="374"/>
      <c r="CI33" s="374"/>
      <c r="CJ33" s="374"/>
      <c r="CK33" s="374"/>
      <c r="CL33" s="374"/>
      <c r="CM33" s="374"/>
      <c r="CN33" s="167"/>
      <c r="CO33" s="409" t="s">
        <v>175</v>
      </c>
      <c r="CP33" s="409"/>
      <c r="CQ33" s="374" t="s">
        <v>180</v>
      </c>
      <c r="CR33" s="374"/>
      <c r="CS33" s="374"/>
      <c r="CT33" s="374"/>
      <c r="CU33" s="374"/>
      <c r="CV33" s="374"/>
      <c r="CW33" s="374"/>
      <c r="CX33" s="374"/>
      <c r="CY33" s="374"/>
      <c r="CZ33" s="374"/>
      <c r="DA33" s="374"/>
      <c r="DB33" s="374"/>
      <c r="DC33" s="374"/>
      <c r="DD33" s="374"/>
      <c r="DE33" s="374"/>
      <c r="DF33" s="167"/>
      <c r="DG33" s="374" t="s">
        <v>181</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国民健康保険特別会計（事業勘定）</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IF('各会計、関係団体の財政状況及び健全化判断比率'!B33="","",'各会計、関係団体の財政状況及び健全化判断比率'!B33)</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津南地域衛生施設組合</v>
      </c>
      <c r="BZ34" s="567"/>
      <c r="CA34" s="567"/>
      <c r="CB34" s="567"/>
      <c r="CC34" s="567"/>
      <c r="CD34" s="567"/>
      <c r="CE34" s="567"/>
      <c r="CF34" s="567"/>
      <c r="CG34" s="567"/>
      <c r="CH34" s="567"/>
      <c r="CI34" s="567"/>
      <c r="CJ34" s="567"/>
      <c r="CK34" s="567"/>
      <c r="CL34" s="567"/>
      <c r="CM34" s="567"/>
      <c r="CN34" s="165"/>
      <c r="CO34" s="566">
        <f>IF(CQ34="","",MAX(C34:D43,U34:V43,AM34:AN43,BE34:BF43,BW34:BX43)+1)</f>
        <v>20</v>
      </c>
      <c r="CP34" s="566"/>
      <c r="CQ34" s="567" t="str">
        <f>IF('各会計、関係団体の財政状況及び健全化判断比率'!BS7="","",'各会計、関係団体の財政状況及び健全化判断比率'!BS7)</f>
        <v>当間高原開発（株）</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国民健康保険特別会計（直診勘定）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IF('各会計、関係団体の財政状況及び健全化判断比率'!B34="","",'各会計、関係団体の財政状況及び健全化判断比率'!B34)</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魚沼地区障害福祉組合</v>
      </c>
      <c r="BZ35" s="567"/>
      <c r="CA35" s="567"/>
      <c r="CB35" s="567"/>
      <c r="CC35" s="567"/>
      <c r="CD35" s="567"/>
      <c r="CE35" s="567"/>
      <c r="CF35" s="567"/>
      <c r="CG35" s="567"/>
      <c r="CH35" s="567"/>
      <c r="CI35" s="567"/>
      <c r="CJ35" s="567"/>
      <c r="CK35" s="567"/>
      <c r="CL35" s="567"/>
      <c r="CM35" s="567"/>
      <c r="CN35" s="165"/>
      <c r="CO35" s="566">
        <f t="shared" ref="CO35:CO43" si="3">IF(CQ35="","",CO34+1)</f>
        <v>21</v>
      </c>
      <c r="CP35" s="566"/>
      <c r="CQ35" s="567" t="str">
        <f>IF('各会計、関係団体の財政状況及び健全化判断比率'!BS8="","",'各会計、関係団体の財政状況及び健全化判断比率'!BS8)</f>
        <v>（株）オスポック</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9</v>
      </c>
      <c r="BF36" s="566"/>
      <c r="BG36" s="567" t="str">
        <f>IF('各会計、関係団体の財政状況及び健全化判断比率'!B35="","",'各会計、関係団体の財政状況及び健全化判断比率'!B35)</f>
        <v>松之山温泉配湯事業特別会計</v>
      </c>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十日町地域広域事務組合
　【一般会計】</v>
      </c>
      <c r="BZ36" s="567"/>
      <c r="CA36" s="567"/>
      <c r="CB36" s="567"/>
      <c r="CC36" s="567"/>
      <c r="CD36" s="567"/>
      <c r="CE36" s="567"/>
      <c r="CF36" s="567"/>
      <c r="CG36" s="567"/>
      <c r="CH36" s="567"/>
      <c r="CI36" s="567"/>
      <c r="CJ36" s="567"/>
      <c r="CK36" s="567"/>
      <c r="CL36" s="567"/>
      <c r="CM36" s="567"/>
      <c r="CN36" s="165"/>
      <c r="CO36" s="566">
        <f t="shared" si="3"/>
        <v>22</v>
      </c>
      <c r="CP36" s="566"/>
      <c r="CQ36" s="567" t="str">
        <f>IF('各会計、関係団体の財政状況及び健全化判断比率'!BS9="","",'各会計、関係団体の財政状況及び健全化判断比率'!BS9)</f>
        <v>（株）まちづくり川西</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後期高齢者医療特別会計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十日町地域広域事務組合
　【家畜診療所特別会計】</v>
      </c>
      <c r="BZ37" s="567"/>
      <c r="CA37" s="567"/>
      <c r="CB37" s="567"/>
      <c r="CC37" s="567"/>
      <c r="CD37" s="567"/>
      <c r="CE37" s="567"/>
      <c r="CF37" s="567"/>
      <c r="CG37" s="567"/>
      <c r="CH37" s="567"/>
      <c r="CI37" s="567"/>
      <c r="CJ37" s="567"/>
      <c r="CK37" s="567"/>
      <c r="CL37" s="567"/>
      <c r="CM37" s="567"/>
      <c r="CN37" s="165"/>
      <c r="CO37" s="566">
        <f t="shared" si="3"/>
        <v>23</v>
      </c>
      <c r="CP37" s="566"/>
      <c r="CQ37" s="567" t="str">
        <f>IF('各会計、関係団体の財政状況及び健全化判断比率'!BS10="","",'各会計、関係団体の財政状況及び健全化判断比率'!BS10)</f>
        <v>中里地域開発（株）</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新潟県市町村総合事務組合
　【一般会計】</v>
      </c>
      <c r="BZ38" s="567"/>
      <c r="CA38" s="567"/>
      <c r="CB38" s="567"/>
      <c r="CC38" s="567"/>
      <c r="CD38" s="567"/>
      <c r="CE38" s="567"/>
      <c r="CF38" s="567"/>
      <c r="CG38" s="567"/>
      <c r="CH38" s="567"/>
      <c r="CI38" s="567"/>
      <c r="CJ38" s="567"/>
      <c r="CK38" s="567"/>
      <c r="CL38" s="567"/>
      <c r="CM38" s="567"/>
      <c r="CN38" s="165"/>
      <c r="CO38" s="566">
        <f t="shared" si="3"/>
        <v>24</v>
      </c>
      <c r="CP38" s="566"/>
      <c r="CQ38" s="567" t="str">
        <f>IF('各会計、関係団体の財政状況及び健全化判断比率'!BS11="","",'各会計、関係団体の財政状況及び健全化判断比率'!BS11)</f>
        <v>（株）なかさと</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新潟県市町村総合事務組合
　【職員退職手当支給事業特別会計】</v>
      </c>
      <c r="BZ39" s="567"/>
      <c r="CA39" s="567"/>
      <c r="CB39" s="567"/>
      <c r="CC39" s="567"/>
      <c r="CD39" s="567"/>
      <c r="CE39" s="567"/>
      <c r="CF39" s="567"/>
      <c r="CG39" s="567"/>
      <c r="CH39" s="567"/>
      <c r="CI39" s="567"/>
      <c r="CJ39" s="567"/>
      <c r="CK39" s="567"/>
      <c r="CL39" s="567"/>
      <c r="CM39" s="567"/>
      <c r="CN39" s="165"/>
      <c r="CO39" s="566">
        <f t="shared" si="3"/>
        <v>25</v>
      </c>
      <c r="CP39" s="566"/>
      <c r="CQ39" s="567" t="str">
        <f>IF('各会計、関係団体の財政状況及び健全化判断比率'!BS12="","",'各会計、関係団体の財政状況及び健全化判断比率'!BS12)</f>
        <v>松代総合開発（株）</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新潟県市町村総合事務組合
　【消防団員等公務災害補償事業特別会計】</v>
      </c>
      <c r="BZ40" s="567"/>
      <c r="CA40" s="567"/>
      <c r="CB40" s="567"/>
      <c r="CC40" s="567"/>
      <c r="CD40" s="567"/>
      <c r="CE40" s="567"/>
      <c r="CF40" s="567"/>
      <c r="CG40" s="567"/>
      <c r="CH40" s="567"/>
      <c r="CI40" s="567"/>
      <c r="CJ40" s="567"/>
      <c r="CK40" s="567"/>
      <c r="CL40" s="567"/>
      <c r="CM40" s="567"/>
      <c r="CN40" s="165"/>
      <c r="CO40" s="566">
        <f t="shared" si="3"/>
        <v>26</v>
      </c>
      <c r="CP40" s="566"/>
      <c r="CQ40" s="567" t="str">
        <f>IF('各会計、関係団体の財政状況及び健全化判断比率'!BS13="","",'各会計、関係団体の財政状況及び健全化判断比率'!BS13)</f>
        <v>十日町市土地開発公社</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17</v>
      </c>
      <c r="BX41" s="566"/>
      <c r="BY41" s="567" t="str">
        <f>IF('各会計、関係団体の財政状況及び健全化判断比率'!B75="","",'各会計、関係団体の財政状況及び健全化判断比率'!B75)</f>
        <v>新潟県市町村総合事務組合
　【消防賞じゅつ金支給事業特別会計】</v>
      </c>
      <c r="BZ41" s="567"/>
      <c r="CA41" s="567"/>
      <c r="CB41" s="567"/>
      <c r="CC41" s="567"/>
      <c r="CD41" s="567"/>
      <c r="CE41" s="567"/>
      <c r="CF41" s="567"/>
      <c r="CG41" s="567"/>
      <c r="CH41" s="567"/>
      <c r="CI41" s="567"/>
      <c r="CJ41" s="567"/>
      <c r="CK41" s="567"/>
      <c r="CL41" s="567"/>
      <c r="CM41" s="567"/>
      <c r="CN41" s="165"/>
      <c r="CO41" s="566">
        <f t="shared" si="3"/>
        <v>27</v>
      </c>
      <c r="CP41" s="566"/>
      <c r="CQ41" s="567" t="str">
        <f>IF('各会計、関係団体の財政状況及び健全化判断比率'!BS14="","",'各会計、関係団体の財政状況及び健全化判断比率'!BS14)</f>
        <v>（公財）松之山農業担い手公社</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18</v>
      </c>
      <c r="BX42" s="566"/>
      <c r="BY42" s="567" t="str">
        <f>IF('各会計、関係団体の財政状況及び健全化判断比率'!B76="","",'各会計、関係団体の財政状況及び健全化判断比率'!B76)</f>
        <v>新潟県市町村総合事務組合
　【非常勤職員公務災害補償等特別会計】</v>
      </c>
      <c r="BZ42" s="567"/>
      <c r="CA42" s="567"/>
      <c r="CB42" s="567"/>
      <c r="CC42" s="567"/>
      <c r="CD42" s="567"/>
      <c r="CE42" s="567"/>
      <c r="CF42" s="567"/>
      <c r="CG42" s="567"/>
      <c r="CH42" s="567"/>
      <c r="CI42" s="567"/>
      <c r="CJ42" s="567"/>
      <c r="CK42" s="567"/>
      <c r="CL42" s="567"/>
      <c r="CM42" s="567"/>
      <c r="CN42" s="165"/>
      <c r="CO42" s="566">
        <f t="shared" si="3"/>
        <v>28</v>
      </c>
      <c r="CP42" s="566"/>
      <c r="CQ42" s="567" t="str">
        <f>IF('各会計、関係団体の財政状況及び健全化判断比率'!BS15="","",'各会計、関係団体の財政状況及び健全化判断比率'!BS15)</f>
        <v>（有）湯米心まつのやま</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19</v>
      </c>
      <c r="BX43" s="566"/>
      <c r="BY43" s="567" t="str">
        <f>IF('各会計、関係団体の財政状況及び健全化判断比率'!B77="","",'各会計、関係団体の財政状況及び健全化判断比率'!B77)</f>
        <v>新潟県市町村総合事務組合
　【交通災害共済事業特別会計】</v>
      </c>
      <c r="BZ43" s="567"/>
      <c r="CA43" s="567"/>
      <c r="CB43" s="567"/>
      <c r="CC43" s="567"/>
      <c r="CD43" s="567"/>
      <c r="CE43" s="567"/>
      <c r="CF43" s="567"/>
      <c r="CG43" s="567"/>
      <c r="CH43" s="567"/>
      <c r="CI43" s="567"/>
      <c r="CJ43" s="567"/>
      <c r="CK43" s="567"/>
      <c r="CL43" s="567"/>
      <c r="CM43" s="567"/>
      <c r="CN43" s="165"/>
      <c r="CO43" s="566">
        <f t="shared" si="3"/>
        <v>29</v>
      </c>
      <c r="CP43" s="566"/>
      <c r="CQ43" s="567" t="str">
        <f>IF('各会計、関係団体の財政状況及び健全化判断比率'!BS16="","",'各会計、関係団体の財政状況及び健全化判断比率'!BS16)</f>
        <v>（一財）十日町地域地場産業振興センター</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51" t="s">
        <v>531</v>
      </c>
      <c r="D34" s="1151"/>
      <c r="E34" s="1152"/>
      <c r="F34" s="32">
        <v>5.12</v>
      </c>
      <c r="G34" s="33">
        <v>7.51</v>
      </c>
      <c r="H34" s="33">
        <v>11.08</v>
      </c>
      <c r="I34" s="33">
        <v>7.92</v>
      </c>
      <c r="J34" s="34">
        <v>8.17</v>
      </c>
      <c r="K34" s="22"/>
      <c r="L34" s="22"/>
      <c r="M34" s="22"/>
      <c r="N34" s="22"/>
      <c r="O34" s="22"/>
      <c r="P34" s="22"/>
    </row>
    <row r="35" spans="1:16" ht="39" customHeight="1">
      <c r="A35" s="22"/>
      <c r="B35" s="35"/>
      <c r="C35" s="1145" t="s">
        <v>532</v>
      </c>
      <c r="D35" s="1146"/>
      <c r="E35" s="1147"/>
      <c r="F35" s="36">
        <v>3.2</v>
      </c>
      <c r="G35" s="37">
        <v>3.93</v>
      </c>
      <c r="H35" s="37">
        <v>4.4800000000000004</v>
      </c>
      <c r="I35" s="37">
        <v>4.6500000000000004</v>
      </c>
      <c r="J35" s="38">
        <v>3.96</v>
      </c>
      <c r="K35" s="22"/>
      <c r="L35" s="22"/>
      <c r="M35" s="22"/>
      <c r="N35" s="22"/>
      <c r="O35" s="22"/>
      <c r="P35" s="22"/>
    </row>
    <row r="36" spans="1:16" ht="39" customHeight="1">
      <c r="A36" s="22"/>
      <c r="B36" s="35"/>
      <c r="C36" s="1145" t="s">
        <v>533</v>
      </c>
      <c r="D36" s="1146"/>
      <c r="E36" s="1147"/>
      <c r="F36" s="36">
        <v>1.0900000000000001</v>
      </c>
      <c r="G36" s="37">
        <v>1.21</v>
      </c>
      <c r="H36" s="37">
        <v>1.01</v>
      </c>
      <c r="I36" s="37">
        <v>1.08</v>
      </c>
      <c r="J36" s="38">
        <v>0.96</v>
      </c>
      <c r="K36" s="22"/>
      <c r="L36" s="22"/>
      <c r="M36" s="22"/>
      <c r="N36" s="22"/>
      <c r="O36" s="22"/>
      <c r="P36" s="22"/>
    </row>
    <row r="37" spans="1:16" ht="39" customHeight="1">
      <c r="A37" s="22"/>
      <c r="B37" s="35"/>
      <c r="C37" s="1145" t="s">
        <v>534</v>
      </c>
      <c r="D37" s="1146"/>
      <c r="E37" s="1147"/>
      <c r="F37" s="36">
        <v>0.71</v>
      </c>
      <c r="G37" s="37">
        <v>0.73</v>
      </c>
      <c r="H37" s="37">
        <v>0.51</v>
      </c>
      <c r="I37" s="37">
        <v>0.78</v>
      </c>
      <c r="J37" s="38">
        <v>0.75</v>
      </c>
      <c r="K37" s="22"/>
      <c r="L37" s="22"/>
      <c r="M37" s="22"/>
      <c r="N37" s="22"/>
      <c r="O37" s="22"/>
      <c r="P37" s="22"/>
    </row>
    <row r="38" spans="1:16" ht="39" customHeight="1">
      <c r="A38" s="22"/>
      <c r="B38" s="35"/>
      <c r="C38" s="1145" t="s">
        <v>535</v>
      </c>
      <c r="D38" s="1146"/>
      <c r="E38" s="1147"/>
      <c r="F38" s="36">
        <v>0.68</v>
      </c>
      <c r="G38" s="37">
        <v>1.56</v>
      </c>
      <c r="H38" s="37">
        <v>1.02</v>
      </c>
      <c r="I38" s="37">
        <v>0.78</v>
      </c>
      <c r="J38" s="38">
        <v>0.69</v>
      </c>
      <c r="K38" s="22"/>
      <c r="L38" s="22"/>
      <c r="M38" s="22"/>
      <c r="N38" s="22"/>
      <c r="O38" s="22"/>
      <c r="P38" s="22"/>
    </row>
    <row r="39" spans="1:16" ht="39" customHeight="1">
      <c r="A39" s="22"/>
      <c r="B39" s="35"/>
      <c r="C39" s="1145" t="s">
        <v>536</v>
      </c>
      <c r="D39" s="1146"/>
      <c r="E39" s="1147"/>
      <c r="F39" s="36">
        <v>0.05</v>
      </c>
      <c r="G39" s="37">
        <v>0.27</v>
      </c>
      <c r="H39" s="37">
        <v>0.34</v>
      </c>
      <c r="I39" s="37">
        <v>0.44</v>
      </c>
      <c r="J39" s="38">
        <v>0.48</v>
      </c>
      <c r="K39" s="22"/>
      <c r="L39" s="22"/>
      <c r="M39" s="22"/>
      <c r="N39" s="22"/>
      <c r="O39" s="22"/>
      <c r="P39" s="22"/>
    </row>
    <row r="40" spans="1:16" ht="39" customHeight="1">
      <c r="A40" s="22"/>
      <c r="B40" s="35"/>
      <c r="C40" s="1145" t="s">
        <v>537</v>
      </c>
      <c r="D40" s="1146"/>
      <c r="E40" s="1147"/>
      <c r="F40" s="36">
        <v>0.13</v>
      </c>
      <c r="G40" s="37">
        <v>0.14000000000000001</v>
      </c>
      <c r="H40" s="37">
        <v>0.12</v>
      </c>
      <c r="I40" s="37">
        <v>0.17</v>
      </c>
      <c r="J40" s="38">
        <v>0.11</v>
      </c>
      <c r="K40" s="22"/>
      <c r="L40" s="22"/>
      <c r="M40" s="22"/>
      <c r="N40" s="22"/>
      <c r="O40" s="22"/>
      <c r="P40" s="22"/>
    </row>
    <row r="41" spans="1:16" ht="39" customHeight="1">
      <c r="A41" s="22"/>
      <c r="B41" s="35"/>
      <c r="C41" s="1145" t="s">
        <v>538</v>
      </c>
      <c r="D41" s="1146"/>
      <c r="E41" s="1147"/>
      <c r="F41" s="36">
        <v>0</v>
      </c>
      <c r="G41" s="37">
        <v>0.03</v>
      </c>
      <c r="H41" s="37">
        <v>0.03</v>
      </c>
      <c r="I41" s="37">
        <v>0.01</v>
      </c>
      <c r="J41" s="38">
        <v>0.06</v>
      </c>
      <c r="K41" s="22"/>
      <c r="L41" s="22"/>
      <c r="M41" s="22"/>
      <c r="N41" s="22"/>
      <c r="O41" s="22"/>
      <c r="P41" s="22"/>
    </row>
    <row r="42" spans="1:16" ht="39" customHeight="1">
      <c r="A42" s="22"/>
      <c r="B42" s="39"/>
      <c r="C42" s="1145" t="s">
        <v>539</v>
      </c>
      <c r="D42" s="1146"/>
      <c r="E42" s="1147"/>
      <c r="F42" s="36" t="s">
        <v>485</v>
      </c>
      <c r="G42" s="37" t="s">
        <v>485</v>
      </c>
      <c r="H42" s="37" t="s">
        <v>485</v>
      </c>
      <c r="I42" s="37" t="s">
        <v>485</v>
      </c>
      <c r="J42" s="38" t="s">
        <v>485</v>
      </c>
      <c r="K42" s="22"/>
      <c r="L42" s="22"/>
      <c r="M42" s="22"/>
      <c r="N42" s="22"/>
      <c r="O42" s="22"/>
      <c r="P42" s="22"/>
    </row>
    <row r="43" spans="1:16" ht="39" customHeight="1" thickBot="1">
      <c r="A43" s="22"/>
      <c r="B43" s="40"/>
      <c r="C43" s="1148" t="s">
        <v>540</v>
      </c>
      <c r="D43" s="1149"/>
      <c r="E43" s="1150"/>
      <c r="F43" s="41">
        <v>0</v>
      </c>
      <c r="G43" s="42">
        <v>0</v>
      </c>
      <c r="H43" s="42">
        <v>0.01</v>
      </c>
      <c r="I43" s="42">
        <v>0.01</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61" t="s">
        <v>10</v>
      </c>
      <c r="C45" s="1162"/>
      <c r="D45" s="58"/>
      <c r="E45" s="1167" t="s">
        <v>11</v>
      </c>
      <c r="F45" s="1167"/>
      <c r="G45" s="1167"/>
      <c r="H45" s="1167"/>
      <c r="I45" s="1167"/>
      <c r="J45" s="1168"/>
      <c r="K45" s="59">
        <v>4791</v>
      </c>
      <c r="L45" s="60">
        <v>4718</v>
      </c>
      <c r="M45" s="60">
        <v>4769</v>
      </c>
      <c r="N45" s="60">
        <v>5160</v>
      </c>
      <c r="O45" s="61">
        <v>5085</v>
      </c>
      <c r="P45" s="48"/>
      <c r="Q45" s="48"/>
      <c r="R45" s="48"/>
      <c r="S45" s="48"/>
      <c r="T45" s="48"/>
      <c r="U45" s="48"/>
    </row>
    <row r="46" spans="1:21" ht="30.75" customHeight="1">
      <c r="A46" s="48"/>
      <c r="B46" s="1163"/>
      <c r="C46" s="1164"/>
      <c r="D46" s="62"/>
      <c r="E46" s="1155" t="s">
        <v>12</v>
      </c>
      <c r="F46" s="1155"/>
      <c r="G46" s="1155"/>
      <c r="H46" s="1155"/>
      <c r="I46" s="1155"/>
      <c r="J46" s="1156"/>
      <c r="K46" s="63" t="s">
        <v>485</v>
      </c>
      <c r="L46" s="64" t="s">
        <v>485</v>
      </c>
      <c r="M46" s="64" t="s">
        <v>485</v>
      </c>
      <c r="N46" s="64" t="s">
        <v>485</v>
      </c>
      <c r="O46" s="65" t="s">
        <v>485</v>
      </c>
      <c r="P46" s="48"/>
      <c r="Q46" s="48"/>
      <c r="R46" s="48"/>
      <c r="S46" s="48"/>
      <c r="T46" s="48"/>
      <c r="U46" s="48"/>
    </row>
    <row r="47" spans="1:21" ht="30.75" customHeight="1">
      <c r="A47" s="48"/>
      <c r="B47" s="1163"/>
      <c r="C47" s="1164"/>
      <c r="D47" s="62"/>
      <c r="E47" s="1155" t="s">
        <v>13</v>
      </c>
      <c r="F47" s="1155"/>
      <c r="G47" s="1155"/>
      <c r="H47" s="1155"/>
      <c r="I47" s="1155"/>
      <c r="J47" s="1156"/>
      <c r="K47" s="63">
        <v>3</v>
      </c>
      <c r="L47" s="64">
        <v>3</v>
      </c>
      <c r="M47" s="64">
        <v>3</v>
      </c>
      <c r="N47" s="64">
        <v>3</v>
      </c>
      <c r="O47" s="65">
        <v>3</v>
      </c>
      <c r="P47" s="48"/>
      <c r="Q47" s="48"/>
      <c r="R47" s="48"/>
      <c r="S47" s="48"/>
      <c r="T47" s="48"/>
      <c r="U47" s="48"/>
    </row>
    <row r="48" spans="1:21" ht="30.75" customHeight="1">
      <c r="A48" s="48"/>
      <c r="B48" s="1163"/>
      <c r="C48" s="1164"/>
      <c r="D48" s="62"/>
      <c r="E48" s="1155" t="s">
        <v>14</v>
      </c>
      <c r="F48" s="1155"/>
      <c r="G48" s="1155"/>
      <c r="H48" s="1155"/>
      <c r="I48" s="1155"/>
      <c r="J48" s="1156"/>
      <c r="K48" s="63">
        <v>1254</v>
      </c>
      <c r="L48" s="64">
        <v>1299</v>
      </c>
      <c r="M48" s="64">
        <v>1241</v>
      </c>
      <c r="N48" s="64">
        <v>1358</v>
      </c>
      <c r="O48" s="65">
        <v>1434</v>
      </c>
      <c r="P48" s="48"/>
      <c r="Q48" s="48"/>
      <c r="R48" s="48"/>
      <c r="S48" s="48"/>
      <c r="T48" s="48"/>
      <c r="U48" s="48"/>
    </row>
    <row r="49" spans="1:21" ht="30.75" customHeight="1">
      <c r="A49" s="48"/>
      <c r="B49" s="1163"/>
      <c r="C49" s="1164"/>
      <c r="D49" s="62"/>
      <c r="E49" s="1155" t="s">
        <v>15</v>
      </c>
      <c r="F49" s="1155"/>
      <c r="G49" s="1155"/>
      <c r="H49" s="1155"/>
      <c r="I49" s="1155"/>
      <c r="J49" s="1156"/>
      <c r="K49" s="63">
        <v>208</v>
      </c>
      <c r="L49" s="64">
        <v>130</v>
      </c>
      <c r="M49" s="64">
        <v>174</v>
      </c>
      <c r="N49" s="64">
        <v>186</v>
      </c>
      <c r="O49" s="65">
        <v>153</v>
      </c>
      <c r="P49" s="48"/>
      <c r="Q49" s="48"/>
      <c r="R49" s="48"/>
      <c r="S49" s="48"/>
      <c r="T49" s="48"/>
      <c r="U49" s="48"/>
    </row>
    <row r="50" spans="1:21" ht="30.75" customHeight="1">
      <c r="A50" s="48"/>
      <c r="B50" s="1163"/>
      <c r="C50" s="1164"/>
      <c r="D50" s="62"/>
      <c r="E50" s="1155" t="s">
        <v>16</v>
      </c>
      <c r="F50" s="1155"/>
      <c r="G50" s="1155"/>
      <c r="H50" s="1155"/>
      <c r="I50" s="1155"/>
      <c r="J50" s="1156"/>
      <c r="K50" s="63">
        <v>216</v>
      </c>
      <c r="L50" s="64">
        <v>179</v>
      </c>
      <c r="M50" s="64">
        <v>129</v>
      </c>
      <c r="N50" s="64">
        <v>165</v>
      </c>
      <c r="O50" s="65">
        <v>152</v>
      </c>
      <c r="P50" s="48"/>
      <c r="Q50" s="48"/>
      <c r="R50" s="48"/>
      <c r="S50" s="48"/>
      <c r="T50" s="48"/>
      <c r="U50" s="48"/>
    </row>
    <row r="51" spans="1:21" ht="30.75" customHeight="1">
      <c r="A51" s="48"/>
      <c r="B51" s="1165"/>
      <c r="C51" s="1166"/>
      <c r="D51" s="66"/>
      <c r="E51" s="1155" t="s">
        <v>17</v>
      </c>
      <c r="F51" s="1155"/>
      <c r="G51" s="1155"/>
      <c r="H51" s="1155"/>
      <c r="I51" s="1155"/>
      <c r="J51" s="1156"/>
      <c r="K51" s="63">
        <v>0</v>
      </c>
      <c r="L51" s="64" t="s">
        <v>485</v>
      </c>
      <c r="M51" s="64" t="s">
        <v>485</v>
      </c>
      <c r="N51" s="64" t="s">
        <v>485</v>
      </c>
      <c r="O51" s="65" t="s">
        <v>485</v>
      </c>
      <c r="P51" s="48"/>
      <c r="Q51" s="48"/>
      <c r="R51" s="48"/>
      <c r="S51" s="48"/>
      <c r="T51" s="48"/>
      <c r="U51" s="48"/>
    </row>
    <row r="52" spans="1:21" ht="30.75" customHeight="1">
      <c r="A52" s="48"/>
      <c r="B52" s="1153" t="s">
        <v>18</v>
      </c>
      <c r="C52" s="1154"/>
      <c r="D52" s="66"/>
      <c r="E52" s="1155" t="s">
        <v>19</v>
      </c>
      <c r="F52" s="1155"/>
      <c r="G52" s="1155"/>
      <c r="H52" s="1155"/>
      <c r="I52" s="1155"/>
      <c r="J52" s="1156"/>
      <c r="K52" s="63">
        <v>3973</v>
      </c>
      <c r="L52" s="64">
        <v>4075</v>
      </c>
      <c r="M52" s="64">
        <v>4164</v>
      </c>
      <c r="N52" s="64">
        <v>4663</v>
      </c>
      <c r="O52" s="65">
        <v>4770</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2499</v>
      </c>
      <c r="L53" s="69">
        <v>2254</v>
      </c>
      <c r="M53" s="69">
        <v>2152</v>
      </c>
      <c r="N53" s="69">
        <v>2209</v>
      </c>
      <c r="O53" s="70">
        <v>2057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524</v>
      </c>
      <c r="J40" s="79" t="s">
        <v>525</v>
      </c>
      <c r="K40" s="79" t="s">
        <v>526</v>
      </c>
      <c r="L40" s="79" t="s">
        <v>527</v>
      </c>
      <c r="M40" s="80" t="s">
        <v>528</v>
      </c>
    </row>
    <row r="41" spans="2:13" ht="27.75" customHeight="1">
      <c r="B41" s="1169" t="s">
        <v>23</v>
      </c>
      <c r="C41" s="1170"/>
      <c r="D41" s="81"/>
      <c r="E41" s="1175" t="s">
        <v>24</v>
      </c>
      <c r="F41" s="1175"/>
      <c r="G41" s="1175"/>
      <c r="H41" s="1176"/>
      <c r="I41" s="82">
        <v>44234</v>
      </c>
      <c r="J41" s="83">
        <v>46644</v>
      </c>
      <c r="K41" s="83">
        <v>46490</v>
      </c>
      <c r="L41" s="83">
        <v>45861</v>
      </c>
      <c r="M41" s="84">
        <v>46065</v>
      </c>
    </row>
    <row r="42" spans="2:13" ht="27.75" customHeight="1">
      <c r="B42" s="1171"/>
      <c r="C42" s="1172"/>
      <c r="D42" s="85"/>
      <c r="E42" s="1177" t="s">
        <v>25</v>
      </c>
      <c r="F42" s="1177"/>
      <c r="G42" s="1177"/>
      <c r="H42" s="1178"/>
      <c r="I42" s="86">
        <v>1285</v>
      </c>
      <c r="J42" s="87">
        <v>1233</v>
      </c>
      <c r="K42" s="87">
        <v>1131</v>
      </c>
      <c r="L42" s="87">
        <v>1194</v>
      </c>
      <c r="M42" s="88">
        <v>1437</v>
      </c>
    </row>
    <row r="43" spans="2:13" ht="27.75" customHeight="1">
      <c r="B43" s="1171"/>
      <c r="C43" s="1172"/>
      <c r="D43" s="85"/>
      <c r="E43" s="1177" t="s">
        <v>26</v>
      </c>
      <c r="F43" s="1177"/>
      <c r="G43" s="1177"/>
      <c r="H43" s="1178"/>
      <c r="I43" s="86">
        <v>18166</v>
      </c>
      <c r="J43" s="87">
        <v>19021</v>
      </c>
      <c r="K43" s="87">
        <v>18368</v>
      </c>
      <c r="L43" s="87">
        <v>18218</v>
      </c>
      <c r="M43" s="88">
        <v>17432</v>
      </c>
    </row>
    <row r="44" spans="2:13" ht="27.75" customHeight="1">
      <c r="B44" s="1171"/>
      <c r="C44" s="1172"/>
      <c r="D44" s="85"/>
      <c r="E44" s="1177" t="s">
        <v>27</v>
      </c>
      <c r="F44" s="1177"/>
      <c r="G44" s="1177"/>
      <c r="H44" s="1178"/>
      <c r="I44" s="86">
        <v>1917</v>
      </c>
      <c r="J44" s="87">
        <v>1694</v>
      </c>
      <c r="K44" s="87">
        <v>1649</v>
      </c>
      <c r="L44" s="87">
        <v>2231</v>
      </c>
      <c r="M44" s="88">
        <v>3445</v>
      </c>
    </row>
    <row r="45" spans="2:13" ht="27.75" customHeight="1">
      <c r="B45" s="1171"/>
      <c r="C45" s="1172"/>
      <c r="D45" s="85"/>
      <c r="E45" s="1177" t="s">
        <v>28</v>
      </c>
      <c r="F45" s="1177"/>
      <c r="G45" s="1177"/>
      <c r="H45" s="1178"/>
      <c r="I45" s="86">
        <v>4568</v>
      </c>
      <c r="J45" s="87">
        <v>4237</v>
      </c>
      <c r="K45" s="87">
        <v>3606</v>
      </c>
      <c r="L45" s="87">
        <v>3350</v>
      </c>
      <c r="M45" s="88">
        <v>3414</v>
      </c>
    </row>
    <row r="46" spans="2:13" ht="27.75" customHeight="1">
      <c r="B46" s="1171"/>
      <c r="C46" s="1172"/>
      <c r="D46" s="85"/>
      <c r="E46" s="1177" t="s">
        <v>29</v>
      </c>
      <c r="F46" s="1177"/>
      <c r="G46" s="1177"/>
      <c r="H46" s="1178"/>
      <c r="I46" s="86">
        <v>473</v>
      </c>
      <c r="J46" s="87">
        <v>96</v>
      </c>
      <c r="K46" s="87">
        <v>56</v>
      </c>
      <c r="L46" s="87">
        <v>52</v>
      </c>
      <c r="M46" s="88">
        <v>48</v>
      </c>
    </row>
    <row r="47" spans="2:13" ht="27.75" customHeight="1">
      <c r="B47" s="1171"/>
      <c r="C47" s="1172"/>
      <c r="D47" s="85"/>
      <c r="E47" s="1177" t="s">
        <v>30</v>
      </c>
      <c r="F47" s="1177"/>
      <c r="G47" s="1177"/>
      <c r="H47" s="1178"/>
      <c r="I47" s="86" t="s">
        <v>485</v>
      </c>
      <c r="J47" s="87" t="s">
        <v>485</v>
      </c>
      <c r="K47" s="87" t="s">
        <v>485</v>
      </c>
      <c r="L47" s="87" t="s">
        <v>485</v>
      </c>
      <c r="M47" s="88" t="s">
        <v>485</v>
      </c>
    </row>
    <row r="48" spans="2:13" ht="27.75" customHeight="1">
      <c r="B48" s="1173"/>
      <c r="C48" s="1174"/>
      <c r="D48" s="85"/>
      <c r="E48" s="1177" t="s">
        <v>31</v>
      </c>
      <c r="F48" s="1177"/>
      <c r="G48" s="1177"/>
      <c r="H48" s="1178"/>
      <c r="I48" s="86" t="s">
        <v>485</v>
      </c>
      <c r="J48" s="87" t="s">
        <v>485</v>
      </c>
      <c r="K48" s="87" t="s">
        <v>485</v>
      </c>
      <c r="L48" s="87" t="s">
        <v>485</v>
      </c>
      <c r="M48" s="88" t="s">
        <v>485</v>
      </c>
    </row>
    <row r="49" spans="2:13" ht="27.75" customHeight="1">
      <c r="B49" s="1179" t="s">
        <v>32</v>
      </c>
      <c r="C49" s="1180"/>
      <c r="D49" s="89"/>
      <c r="E49" s="1177" t="s">
        <v>33</v>
      </c>
      <c r="F49" s="1177"/>
      <c r="G49" s="1177"/>
      <c r="H49" s="1178"/>
      <c r="I49" s="86">
        <v>7856</v>
      </c>
      <c r="J49" s="87">
        <v>8078</v>
      </c>
      <c r="K49" s="87">
        <v>7928</v>
      </c>
      <c r="L49" s="87">
        <v>8316</v>
      </c>
      <c r="M49" s="88">
        <v>8054</v>
      </c>
    </row>
    <row r="50" spans="2:13" ht="27.75" customHeight="1">
      <c r="B50" s="1171"/>
      <c r="C50" s="1172"/>
      <c r="D50" s="85"/>
      <c r="E50" s="1177" t="s">
        <v>34</v>
      </c>
      <c r="F50" s="1177"/>
      <c r="G50" s="1177"/>
      <c r="H50" s="1178"/>
      <c r="I50" s="86">
        <v>2206</v>
      </c>
      <c r="J50" s="87">
        <v>2186</v>
      </c>
      <c r="K50" s="87">
        <v>2000</v>
      </c>
      <c r="L50" s="87">
        <v>1785</v>
      </c>
      <c r="M50" s="88">
        <v>1658</v>
      </c>
    </row>
    <row r="51" spans="2:13" ht="27.75" customHeight="1">
      <c r="B51" s="1173"/>
      <c r="C51" s="1174"/>
      <c r="D51" s="85"/>
      <c r="E51" s="1177" t="s">
        <v>35</v>
      </c>
      <c r="F51" s="1177"/>
      <c r="G51" s="1177"/>
      <c r="H51" s="1178"/>
      <c r="I51" s="86">
        <v>44783</v>
      </c>
      <c r="J51" s="87">
        <v>46955</v>
      </c>
      <c r="K51" s="87">
        <v>46082</v>
      </c>
      <c r="L51" s="87">
        <v>45377</v>
      </c>
      <c r="M51" s="88">
        <v>47285</v>
      </c>
    </row>
    <row r="52" spans="2:13" ht="27.75" customHeight="1" thickBot="1">
      <c r="B52" s="1181" t="s">
        <v>36</v>
      </c>
      <c r="C52" s="1182"/>
      <c r="D52" s="90"/>
      <c r="E52" s="1183" t="s">
        <v>37</v>
      </c>
      <c r="F52" s="1183"/>
      <c r="G52" s="1183"/>
      <c r="H52" s="1184"/>
      <c r="I52" s="91">
        <v>15799</v>
      </c>
      <c r="J52" s="92">
        <v>15707</v>
      </c>
      <c r="K52" s="92">
        <v>15291</v>
      </c>
      <c r="L52" s="92">
        <v>15428</v>
      </c>
      <c r="M52" s="93">
        <v>14845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185"/>
      <c r="B1" s="1186"/>
      <c r="P1" s="244"/>
      <c r="Q1" s="244"/>
    </row>
    <row r="2" spans="1:51" ht="25.5">
      <c r="A2" s="1185"/>
      <c r="C2" s="1187"/>
      <c r="P2" s="244"/>
      <c r="Q2" s="244"/>
    </row>
    <row r="3" spans="1:51" ht="25.5">
      <c r="A3" s="1185"/>
      <c r="C3" s="1187"/>
      <c r="P3" s="244"/>
      <c r="Q3" s="244"/>
    </row>
    <row r="4" spans="1:51" s="1188" customFormat="1">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565</v>
      </c>
    </row>
    <row r="11" spans="1:51" s="1188" customFormat="1">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565</v>
      </c>
    </row>
    <row r="13" spans="1:51" s="1188" customFormat="1">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c r="P19" s="244"/>
      <c r="Q19" s="244"/>
    </row>
    <row r="20" spans="1:259">
      <c r="P20" s="244"/>
      <c r="Q20" s="244"/>
    </row>
    <row r="21" spans="1:259" ht="17.25">
      <c r="B21" s="1189"/>
      <c r="C21" s="246"/>
      <c r="D21" s="246"/>
      <c r="E21" s="246"/>
      <c r="F21" s="246"/>
      <c r="G21" s="246"/>
      <c r="H21" s="246"/>
      <c r="I21" s="246"/>
      <c r="J21" s="246"/>
      <c r="K21" s="246"/>
      <c r="L21" s="246"/>
      <c r="M21" s="246"/>
      <c r="N21" s="1190"/>
      <c r="O21" s="246"/>
      <c r="P21" s="247"/>
      <c r="Q21" s="244"/>
      <c r="IY21" s="1191"/>
    </row>
    <row r="22" spans="1:259" ht="17.25">
      <c r="B22" s="248"/>
      <c r="IY22" s="1192"/>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1193"/>
      <c r="C40" s="244"/>
      <c r="D40" s="244"/>
      <c r="E40" s="244"/>
      <c r="F40" s="244"/>
      <c r="G40" s="244"/>
      <c r="H40" s="244"/>
      <c r="I40" s="244"/>
      <c r="J40" s="244"/>
      <c r="K40" s="244"/>
      <c r="L40" s="244"/>
      <c r="M40" s="244"/>
      <c r="N40" s="244"/>
      <c r="O40" s="244"/>
      <c r="P40" s="1193"/>
      <c r="Q40" s="244"/>
    </row>
    <row r="41" spans="2:17" ht="17.25">
      <c r="B41" s="245" t="s">
        <v>566</v>
      </c>
      <c r="C41" s="246"/>
      <c r="D41" s="246"/>
      <c r="E41" s="246"/>
      <c r="F41" s="246"/>
      <c r="G41" s="246"/>
      <c r="H41" s="246"/>
      <c r="I41" s="246"/>
      <c r="J41" s="246"/>
      <c r="K41" s="246"/>
      <c r="L41" s="246"/>
      <c r="M41" s="246"/>
      <c r="N41" s="246"/>
      <c r="O41" s="246"/>
      <c r="P41" s="247"/>
    </row>
    <row r="42" spans="2:17">
      <c r="B42" s="248"/>
      <c r="C42" s="244"/>
      <c r="D42" s="244"/>
      <c r="E42" s="244"/>
      <c r="F42" s="244"/>
      <c r="G42" s="1194" t="s">
        <v>567</v>
      </c>
      <c r="I42" s="1195"/>
      <c r="J42" s="1195"/>
      <c r="K42" s="1195"/>
      <c r="L42" s="244"/>
      <c r="M42" s="244"/>
      <c r="N42" s="244"/>
      <c r="O42" s="244"/>
    </row>
    <row r="43" spans="2:17">
      <c r="B43" s="248"/>
      <c r="C43" s="244"/>
      <c r="D43" s="244"/>
      <c r="E43" s="244"/>
      <c r="F43" s="244"/>
      <c r="G43" s="1196"/>
      <c r="H43" s="1197"/>
      <c r="I43" s="1197"/>
      <c r="J43" s="1197"/>
      <c r="K43" s="1197"/>
      <c r="L43" s="1197"/>
      <c r="M43" s="1197"/>
      <c r="N43" s="1197"/>
      <c r="O43" s="1198"/>
    </row>
    <row r="44" spans="2:17">
      <c r="B44" s="248"/>
      <c r="C44" s="244"/>
      <c r="D44" s="244"/>
      <c r="E44" s="244"/>
      <c r="F44" s="244"/>
      <c r="G44" s="1199"/>
      <c r="H44" s="1200"/>
      <c r="I44" s="1200"/>
      <c r="J44" s="1200"/>
      <c r="K44" s="1200"/>
      <c r="L44" s="1200"/>
      <c r="M44" s="1200"/>
      <c r="N44" s="1200"/>
      <c r="O44" s="1201"/>
    </row>
    <row r="45" spans="2:17">
      <c r="B45" s="248"/>
      <c r="C45" s="244"/>
      <c r="D45" s="244"/>
      <c r="E45" s="244"/>
      <c r="F45" s="244"/>
      <c r="G45" s="1199"/>
      <c r="H45" s="1200"/>
      <c r="I45" s="1200"/>
      <c r="J45" s="1200"/>
      <c r="K45" s="1200"/>
      <c r="L45" s="1200"/>
      <c r="M45" s="1200"/>
      <c r="N45" s="1200"/>
      <c r="O45" s="1201"/>
    </row>
    <row r="46" spans="2:17">
      <c r="B46" s="248"/>
      <c r="C46" s="244"/>
      <c r="D46" s="244"/>
      <c r="E46" s="244"/>
      <c r="F46" s="244"/>
      <c r="G46" s="1199"/>
      <c r="H46" s="1200"/>
      <c r="I46" s="1200"/>
      <c r="J46" s="1200"/>
      <c r="K46" s="1200"/>
      <c r="L46" s="1200"/>
      <c r="M46" s="1200"/>
      <c r="N46" s="1200"/>
      <c r="O46" s="1201"/>
    </row>
    <row r="47" spans="2:17">
      <c r="B47" s="248"/>
      <c r="C47" s="244"/>
      <c r="D47" s="244"/>
      <c r="E47" s="244"/>
      <c r="F47" s="244"/>
      <c r="G47" s="1202"/>
      <c r="H47" s="1203"/>
      <c r="I47" s="1203"/>
      <c r="J47" s="1203"/>
      <c r="K47" s="1203"/>
      <c r="L47" s="1203"/>
      <c r="M47" s="1203"/>
      <c r="N47" s="1203"/>
      <c r="O47" s="1204"/>
    </row>
    <row r="48" spans="2:17">
      <c r="B48" s="248"/>
      <c r="C48" s="244"/>
      <c r="D48" s="244"/>
      <c r="E48" s="244"/>
      <c r="F48" s="244"/>
      <c r="G48" s="244"/>
      <c r="H48" s="1205"/>
      <c r="I48" s="1205"/>
      <c r="J48" s="1205"/>
    </row>
    <row r="49" spans="1:17">
      <c r="B49" s="248"/>
      <c r="C49" s="244"/>
      <c r="D49" s="244"/>
      <c r="E49" s="244"/>
      <c r="F49" s="244"/>
      <c r="G49" s="243" t="s">
        <v>568</v>
      </c>
    </row>
    <row r="50" spans="1:17">
      <c r="B50" s="248"/>
      <c r="C50" s="244"/>
      <c r="D50" s="244"/>
      <c r="E50" s="244"/>
      <c r="F50" s="244"/>
      <c r="G50" s="1206"/>
      <c r="H50" s="1207"/>
      <c r="I50" s="1207"/>
      <c r="J50" s="1208"/>
      <c r="K50" s="1209" t="s">
        <v>524</v>
      </c>
      <c r="L50" s="1209" t="s">
        <v>525</v>
      </c>
      <c r="M50" s="1209" t="s">
        <v>526</v>
      </c>
      <c r="N50" s="1209" t="s">
        <v>527</v>
      </c>
      <c r="O50" s="1209" t="s">
        <v>528</v>
      </c>
    </row>
    <row r="51" spans="1:17">
      <c r="B51" s="248"/>
      <c r="C51" s="244"/>
      <c r="D51" s="244"/>
      <c r="E51" s="244"/>
      <c r="F51" s="244"/>
      <c r="G51" s="1210" t="s">
        <v>569</v>
      </c>
      <c r="H51" s="1211"/>
      <c r="I51" s="1212" t="s">
        <v>570</v>
      </c>
      <c r="J51" s="1212"/>
      <c r="K51" s="1213"/>
      <c r="L51" s="1213"/>
      <c r="M51" s="1213"/>
      <c r="N51" s="1213"/>
      <c r="O51" s="1213"/>
    </row>
    <row r="52" spans="1:17">
      <c r="B52" s="248"/>
      <c r="C52" s="244"/>
      <c r="D52" s="244"/>
      <c r="E52" s="244"/>
      <c r="F52" s="244"/>
      <c r="G52" s="1214"/>
      <c r="H52" s="1215"/>
      <c r="I52" s="1216"/>
      <c r="J52" s="1216"/>
      <c r="K52" s="1217"/>
      <c r="L52" s="1217"/>
      <c r="M52" s="1217"/>
      <c r="N52" s="1217"/>
      <c r="O52" s="1217"/>
    </row>
    <row r="53" spans="1:17">
      <c r="A53" s="1218"/>
      <c r="B53" s="248"/>
      <c r="C53" s="244"/>
      <c r="D53" s="244"/>
      <c r="E53" s="244"/>
      <c r="F53" s="244"/>
      <c r="G53" s="1214"/>
      <c r="H53" s="1215"/>
      <c r="I53" s="1219" t="s">
        <v>571</v>
      </c>
      <c r="J53" s="1219"/>
      <c r="K53" s="1220"/>
      <c r="L53" s="1220"/>
      <c r="M53" s="1220"/>
      <c r="N53" s="1220"/>
      <c r="O53" s="1220"/>
    </row>
    <row r="54" spans="1:17">
      <c r="A54" s="1218"/>
      <c r="B54" s="248"/>
      <c r="C54" s="244"/>
      <c r="D54" s="244"/>
      <c r="E54" s="244"/>
      <c r="F54" s="244"/>
      <c r="G54" s="1221"/>
      <c r="H54" s="1222"/>
      <c r="I54" s="1219"/>
      <c r="J54" s="1219"/>
      <c r="K54" s="1223"/>
      <c r="L54" s="1223"/>
      <c r="M54" s="1223"/>
      <c r="N54" s="1223"/>
      <c r="O54" s="1223"/>
    </row>
    <row r="55" spans="1:17">
      <c r="A55" s="1218"/>
      <c r="B55" s="248"/>
      <c r="C55" s="244"/>
      <c r="D55" s="244"/>
      <c r="E55" s="244"/>
      <c r="F55" s="244"/>
      <c r="G55" s="1224" t="s">
        <v>572</v>
      </c>
      <c r="H55" s="1225"/>
      <c r="I55" s="1219" t="s">
        <v>570</v>
      </c>
      <c r="J55" s="1219"/>
      <c r="K55" s="1213"/>
      <c r="L55" s="1213"/>
      <c r="M55" s="1213"/>
      <c r="N55" s="1213"/>
      <c r="O55" s="1213"/>
    </row>
    <row r="56" spans="1:17">
      <c r="A56" s="1218"/>
      <c r="B56" s="248"/>
      <c r="C56" s="244"/>
      <c r="D56" s="244"/>
      <c r="E56" s="244"/>
      <c r="F56" s="244"/>
      <c r="G56" s="1226"/>
      <c r="H56" s="1227"/>
      <c r="I56" s="1219"/>
      <c r="J56" s="1219"/>
      <c r="K56" s="1217"/>
      <c r="L56" s="1217"/>
      <c r="M56" s="1217"/>
      <c r="N56" s="1217"/>
      <c r="O56" s="1217"/>
    </row>
    <row r="57" spans="1:17" s="1218" customFormat="1">
      <c r="B57" s="1228"/>
      <c r="C57" s="1195"/>
      <c r="D57" s="1195"/>
      <c r="E57" s="1195"/>
      <c r="F57" s="1195"/>
      <c r="G57" s="1226"/>
      <c r="H57" s="1227"/>
      <c r="I57" s="1229" t="s">
        <v>571</v>
      </c>
      <c r="J57" s="1229"/>
      <c r="K57" s="1220"/>
      <c r="L57" s="1220"/>
      <c r="M57" s="1220"/>
      <c r="N57" s="1220"/>
      <c r="O57" s="1220"/>
      <c r="P57" s="1230"/>
      <c r="Q57" s="1228"/>
    </row>
    <row r="58" spans="1:17" s="1218" customFormat="1">
      <c r="A58" s="243"/>
      <c r="B58" s="1228"/>
      <c r="C58" s="1195"/>
      <c r="D58" s="1195"/>
      <c r="E58" s="1195"/>
      <c r="F58" s="1195"/>
      <c r="G58" s="1231"/>
      <c r="H58" s="1232"/>
      <c r="I58" s="1229"/>
      <c r="J58" s="1229"/>
      <c r="K58" s="1223"/>
      <c r="L58" s="1223"/>
      <c r="M58" s="1223"/>
      <c r="N58" s="1223"/>
      <c r="O58" s="1223"/>
      <c r="P58" s="1230"/>
      <c r="Q58" s="1228"/>
    </row>
    <row r="59" spans="1:17" s="1218" customFormat="1">
      <c r="A59" s="243"/>
      <c r="B59" s="1228"/>
      <c r="C59" s="1195"/>
      <c r="D59" s="1195"/>
      <c r="E59" s="1195"/>
      <c r="F59" s="1195"/>
      <c r="G59" s="1195"/>
      <c r="H59" s="1195"/>
      <c r="I59" s="1195"/>
      <c r="J59" s="1195"/>
      <c r="K59" s="1233"/>
      <c r="L59" s="1233"/>
      <c r="M59" s="1233"/>
      <c r="N59" s="1233"/>
      <c r="O59" s="1233"/>
      <c r="P59" s="1230"/>
      <c r="Q59" s="1228"/>
    </row>
    <row r="60" spans="1:17" s="1218" customFormat="1">
      <c r="A60" s="243"/>
      <c r="B60" s="1228"/>
      <c r="C60" s="1195"/>
      <c r="D60" s="1195"/>
      <c r="E60" s="1195"/>
      <c r="F60" s="1195"/>
      <c r="G60" s="1195"/>
      <c r="H60" s="1195"/>
      <c r="I60" s="1195"/>
      <c r="J60" s="1195"/>
      <c r="K60" s="1233"/>
      <c r="L60" s="1233"/>
      <c r="M60" s="1233"/>
      <c r="N60" s="1233"/>
      <c r="O60" s="1233"/>
      <c r="P60" s="1230"/>
      <c r="Q60" s="1228"/>
    </row>
    <row r="61" spans="1:17" s="1218" customFormat="1">
      <c r="A61" s="243"/>
      <c r="B61" s="1234"/>
      <c r="C61" s="1235"/>
      <c r="D61" s="1235"/>
      <c r="E61" s="1235"/>
      <c r="F61" s="1235"/>
      <c r="G61" s="1235"/>
      <c r="H61" s="1235"/>
      <c r="I61" s="1235"/>
      <c r="J61" s="1235"/>
      <c r="K61" s="1235"/>
      <c r="L61" s="1235"/>
      <c r="M61" s="1236"/>
      <c r="N61" s="1236"/>
      <c r="O61" s="1236"/>
      <c r="P61" s="1237"/>
      <c r="Q61" s="1228"/>
    </row>
    <row r="62" spans="1:17">
      <c r="B62" s="1193"/>
      <c r="C62" s="1193"/>
      <c r="D62" s="1193"/>
      <c r="E62" s="1193"/>
      <c r="F62" s="1193"/>
      <c r="G62" s="1193"/>
      <c r="H62" s="1193"/>
      <c r="I62" s="1193"/>
      <c r="J62" s="1193"/>
      <c r="K62" s="1193"/>
      <c r="L62" s="1193"/>
      <c r="M62" s="1193"/>
      <c r="N62" s="1193"/>
      <c r="O62" s="1193"/>
      <c r="P62" s="1193"/>
      <c r="Q62" s="244"/>
    </row>
    <row r="63" spans="1:17" ht="17.25">
      <c r="B63" s="307" t="s">
        <v>573</v>
      </c>
      <c r="C63" s="244"/>
      <c r="D63" s="244"/>
      <c r="E63" s="244"/>
      <c r="F63" s="244"/>
      <c r="G63" s="244"/>
      <c r="H63" s="244"/>
      <c r="I63" s="244"/>
      <c r="J63" s="244"/>
      <c r="K63" s="244"/>
      <c r="L63" s="244"/>
      <c r="M63" s="244"/>
      <c r="N63" s="244"/>
      <c r="O63" s="244"/>
    </row>
    <row r="64" spans="1:17">
      <c r="B64" s="248"/>
      <c r="C64" s="244"/>
      <c r="D64" s="244"/>
      <c r="E64" s="244"/>
      <c r="F64" s="244"/>
      <c r="G64" s="1194" t="s">
        <v>567</v>
      </c>
      <c r="I64" s="1195"/>
      <c r="J64" s="1195"/>
      <c r="K64" s="1195"/>
      <c r="L64" s="244"/>
      <c r="M64" s="244"/>
      <c r="N64" s="244"/>
      <c r="O64" s="244"/>
    </row>
    <row r="65" spans="2:30">
      <c r="B65" s="248"/>
      <c r="C65" s="244"/>
      <c r="D65" s="244"/>
      <c r="E65" s="244"/>
      <c r="F65" s="244"/>
      <c r="G65" s="1251" t="s">
        <v>576</v>
      </c>
      <c r="H65" s="1197"/>
      <c r="I65" s="1197"/>
      <c r="J65" s="1197"/>
      <c r="K65" s="1197"/>
      <c r="L65" s="1197"/>
      <c r="M65" s="1197"/>
      <c r="N65" s="1197"/>
      <c r="O65" s="1198"/>
    </row>
    <row r="66" spans="2:30">
      <c r="B66" s="248"/>
      <c r="C66" s="244"/>
      <c r="D66" s="244"/>
      <c r="E66" s="244"/>
      <c r="F66" s="244"/>
      <c r="G66" s="1199"/>
      <c r="H66" s="1200"/>
      <c r="I66" s="1200"/>
      <c r="J66" s="1200"/>
      <c r="K66" s="1200"/>
      <c r="L66" s="1200"/>
      <c r="M66" s="1200"/>
      <c r="N66" s="1200"/>
      <c r="O66" s="1201"/>
    </row>
    <row r="67" spans="2:30">
      <c r="B67" s="248"/>
      <c r="C67" s="244"/>
      <c r="D67" s="244"/>
      <c r="E67" s="244"/>
      <c r="F67" s="244"/>
      <c r="G67" s="1199"/>
      <c r="H67" s="1200"/>
      <c r="I67" s="1200"/>
      <c r="J67" s="1200"/>
      <c r="K67" s="1200"/>
      <c r="L67" s="1200"/>
      <c r="M67" s="1200"/>
      <c r="N67" s="1200"/>
      <c r="O67" s="1201"/>
    </row>
    <row r="68" spans="2:30">
      <c r="B68" s="248"/>
      <c r="C68" s="244"/>
      <c r="D68" s="244"/>
      <c r="E68" s="244"/>
      <c r="F68" s="244"/>
      <c r="G68" s="1199"/>
      <c r="H68" s="1200"/>
      <c r="I68" s="1200"/>
      <c r="J68" s="1200"/>
      <c r="K68" s="1200"/>
      <c r="L68" s="1200"/>
      <c r="M68" s="1200"/>
      <c r="N68" s="1200"/>
      <c r="O68" s="1201"/>
    </row>
    <row r="69" spans="2:30">
      <c r="B69" s="248"/>
      <c r="C69" s="244"/>
      <c r="D69" s="244"/>
      <c r="E69" s="244"/>
      <c r="F69" s="244"/>
      <c r="G69" s="1202"/>
      <c r="H69" s="1203"/>
      <c r="I69" s="1203"/>
      <c r="J69" s="1203"/>
      <c r="K69" s="1203"/>
      <c r="L69" s="1203"/>
      <c r="M69" s="1203"/>
      <c r="N69" s="1203"/>
      <c r="O69" s="1204"/>
    </row>
    <row r="70" spans="2:30">
      <c r="B70" s="248"/>
      <c r="C70" s="244"/>
      <c r="D70" s="244"/>
      <c r="E70" s="244"/>
      <c r="F70" s="244"/>
      <c r="G70" s="244"/>
      <c r="H70" s="1238"/>
      <c r="I70" s="1238"/>
      <c r="J70" s="1239"/>
      <c r="K70" s="1239"/>
      <c r="L70" s="1240"/>
      <c r="M70" s="1239"/>
      <c r="N70" s="1240"/>
      <c r="O70" s="1241"/>
    </row>
    <row r="71" spans="2:30">
      <c r="B71" s="248"/>
      <c r="C71" s="244"/>
      <c r="D71" s="244"/>
      <c r="E71" s="244"/>
      <c r="F71" s="244"/>
      <c r="G71" s="1242" t="s">
        <v>574</v>
      </c>
      <c r="I71" s="1243"/>
      <c r="J71" s="1239"/>
      <c r="K71" s="1239"/>
      <c r="L71" s="1240"/>
      <c r="M71" s="1239"/>
      <c r="N71" s="1240"/>
      <c r="O71" s="1241"/>
    </row>
    <row r="72" spans="2:30">
      <c r="B72" s="248"/>
      <c r="C72" s="244"/>
      <c r="D72" s="244"/>
      <c r="E72" s="244"/>
      <c r="F72" s="244"/>
      <c r="G72" s="1206"/>
      <c r="H72" s="1207"/>
      <c r="I72" s="1207"/>
      <c r="J72" s="1208"/>
      <c r="K72" s="1209" t="s">
        <v>524</v>
      </c>
      <c r="L72" s="1209" t="s">
        <v>525</v>
      </c>
      <c r="M72" s="1209" t="s">
        <v>526</v>
      </c>
      <c r="N72" s="1209" t="s">
        <v>527</v>
      </c>
      <c r="O72" s="1209" t="s">
        <v>528</v>
      </c>
    </row>
    <row r="73" spans="2:30">
      <c r="B73" s="248"/>
      <c r="C73" s="244"/>
      <c r="D73" s="244"/>
      <c r="E73" s="244"/>
      <c r="F73" s="244"/>
      <c r="G73" s="1210" t="s">
        <v>569</v>
      </c>
      <c r="H73" s="1211"/>
      <c r="I73" s="1212" t="s">
        <v>570</v>
      </c>
      <c r="J73" s="1212"/>
      <c r="K73" s="1244">
        <v>92.8</v>
      </c>
      <c r="L73" s="1244">
        <v>93.5</v>
      </c>
      <c r="M73" s="1217">
        <v>90.3</v>
      </c>
      <c r="N73" s="1217">
        <v>92.1</v>
      </c>
      <c r="O73" s="1217">
        <v>88.3</v>
      </c>
      <c r="S73" s="243">
        <v>9.9</v>
      </c>
    </row>
    <row r="74" spans="2:30">
      <c r="B74" s="248"/>
      <c r="C74" s="244"/>
      <c r="D74" s="244"/>
      <c r="E74" s="244"/>
      <c r="F74" s="244"/>
      <c r="G74" s="1214"/>
      <c r="H74" s="1215"/>
      <c r="I74" s="1216"/>
      <c r="J74" s="1216"/>
      <c r="K74" s="1244"/>
      <c r="L74" s="1244"/>
      <c r="M74" s="1217"/>
      <c r="N74" s="1217"/>
      <c r="O74" s="1217"/>
    </row>
    <row r="75" spans="2:30">
      <c r="B75" s="248"/>
      <c r="C75" s="244"/>
      <c r="D75" s="244"/>
      <c r="E75" s="244"/>
      <c r="F75" s="244"/>
      <c r="G75" s="1214"/>
      <c r="H75" s="1215"/>
      <c r="I75" s="1219" t="s">
        <v>575</v>
      </c>
      <c r="J75" s="1219"/>
      <c r="K75" s="1245">
        <v>15.5</v>
      </c>
      <c r="L75" s="1245">
        <v>14.6</v>
      </c>
      <c r="M75" s="1245">
        <v>13.6</v>
      </c>
      <c r="N75" s="1245">
        <v>13.1</v>
      </c>
      <c r="O75" s="1245">
        <v>12.7</v>
      </c>
      <c r="U75" s="243">
        <v>81.2</v>
      </c>
      <c r="W75" s="243">
        <v>87.2</v>
      </c>
      <c r="Y75" s="243">
        <v>99.8</v>
      </c>
      <c r="AA75" s="243">
        <v>109.5</v>
      </c>
      <c r="AC75" s="243">
        <v>115.2</v>
      </c>
    </row>
    <row r="76" spans="2:30">
      <c r="B76" s="248"/>
      <c r="C76" s="244"/>
      <c r="D76" s="244"/>
      <c r="E76" s="244"/>
      <c r="F76" s="244"/>
      <c r="G76" s="1221"/>
      <c r="H76" s="1222"/>
      <c r="I76" s="1219"/>
      <c r="J76" s="1219"/>
      <c r="K76" s="1223"/>
      <c r="L76" s="1223"/>
      <c r="M76" s="1223"/>
      <c r="N76" s="1223"/>
      <c r="O76" s="1223"/>
    </row>
    <row r="77" spans="2:30">
      <c r="B77" s="248"/>
      <c r="C77" s="244"/>
      <c r="D77" s="244"/>
      <c r="E77" s="244"/>
      <c r="F77" s="244"/>
      <c r="G77" s="1224" t="s">
        <v>572</v>
      </c>
      <c r="H77" s="1225"/>
      <c r="I77" s="1219" t="s">
        <v>570</v>
      </c>
      <c r="J77" s="1219"/>
      <c r="K77" s="1244">
        <v>69.2</v>
      </c>
      <c r="L77" s="1244">
        <v>58.2</v>
      </c>
      <c r="M77" s="1217">
        <v>50.3</v>
      </c>
      <c r="N77" s="1217">
        <v>45.9</v>
      </c>
      <c r="O77" s="1217">
        <v>39</v>
      </c>
      <c r="R77" s="243">
        <v>12.3</v>
      </c>
      <c r="T77" s="243">
        <v>11.1</v>
      </c>
    </row>
    <row r="78" spans="2:30">
      <c r="B78" s="248"/>
      <c r="C78" s="244"/>
      <c r="D78" s="244"/>
      <c r="E78" s="244"/>
      <c r="F78" s="244"/>
      <c r="G78" s="1226"/>
      <c r="H78" s="1227"/>
      <c r="I78" s="1219"/>
      <c r="J78" s="1219"/>
      <c r="K78" s="1244"/>
      <c r="L78" s="1244"/>
      <c r="M78" s="1217"/>
      <c r="N78" s="1217"/>
      <c r="O78" s="1217"/>
    </row>
    <row r="79" spans="2:30">
      <c r="B79" s="248"/>
      <c r="C79" s="244"/>
      <c r="D79" s="244"/>
      <c r="E79" s="244"/>
      <c r="F79" s="244"/>
      <c r="G79" s="1226"/>
      <c r="H79" s="1227"/>
      <c r="I79" s="1246" t="s">
        <v>575</v>
      </c>
      <c r="J79" s="1229"/>
      <c r="K79" s="1247">
        <v>11.1</v>
      </c>
      <c r="L79" s="1247">
        <v>10.3</v>
      </c>
      <c r="M79" s="1247">
        <v>9.6</v>
      </c>
      <c r="N79" s="1247">
        <v>8.8000000000000007</v>
      </c>
      <c r="O79" s="1247">
        <v>9</v>
      </c>
      <c r="V79" s="243">
        <v>53.5</v>
      </c>
      <c r="X79" s="243">
        <v>48.2</v>
      </c>
      <c r="Z79" s="243">
        <v>34.200000000000003</v>
      </c>
      <c r="AB79" s="243">
        <v>30.3</v>
      </c>
      <c r="AD79" s="243">
        <v>28.9</v>
      </c>
    </row>
    <row r="80" spans="2:30">
      <c r="B80" s="248"/>
      <c r="C80" s="244"/>
      <c r="D80" s="244"/>
      <c r="E80" s="244"/>
      <c r="F80" s="244"/>
      <c r="G80" s="1231"/>
      <c r="H80" s="1232"/>
      <c r="I80" s="1229"/>
      <c r="J80" s="1229"/>
      <c r="K80" s="1247"/>
      <c r="L80" s="1247"/>
      <c r="M80" s="1247"/>
      <c r="N80" s="1247"/>
      <c r="O80" s="1247"/>
    </row>
    <row r="81" spans="2:17">
      <c r="B81" s="248"/>
      <c r="C81" s="244"/>
      <c r="D81" s="244"/>
      <c r="E81" s="244"/>
      <c r="F81" s="244"/>
      <c r="G81" s="244"/>
      <c r="H81" s="244"/>
      <c r="I81" s="244"/>
      <c r="J81" s="244"/>
      <c r="K81" s="1248"/>
      <c r="L81" s="244"/>
      <c r="M81" s="244"/>
      <c r="N81" s="244"/>
      <c r="O81" s="244"/>
    </row>
    <row r="82" spans="2:17" ht="17.25">
      <c r="B82" s="248"/>
      <c r="C82" s="244"/>
      <c r="D82" s="244"/>
      <c r="E82" s="244"/>
      <c r="F82" s="244"/>
      <c r="G82" s="244"/>
      <c r="H82" s="244"/>
      <c r="I82" s="244"/>
      <c r="J82" s="244"/>
      <c r="K82" s="1249"/>
      <c r="L82" s="1249"/>
      <c r="M82" s="1249"/>
      <c r="N82" s="1249"/>
      <c r="O82" s="1249"/>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1250"/>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523</v>
      </c>
      <c r="G2" s="111"/>
      <c r="H2" s="112"/>
    </row>
    <row r="3" spans="1:8">
      <c r="A3" s="108" t="s">
        <v>516</v>
      </c>
      <c r="B3" s="113"/>
      <c r="C3" s="114"/>
      <c r="D3" s="115">
        <v>95829</v>
      </c>
      <c r="E3" s="116"/>
      <c r="F3" s="117">
        <v>47569</v>
      </c>
      <c r="G3" s="118"/>
      <c r="H3" s="119"/>
    </row>
    <row r="4" spans="1:8">
      <c r="A4" s="120"/>
      <c r="B4" s="121"/>
      <c r="C4" s="122"/>
      <c r="D4" s="123">
        <v>52636</v>
      </c>
      <c r="E4" s="124"/>
      <c r="F4" s="125">
        <v>26255</v>
      </c>
      <c r="G4" s="126"/>
      <c r="H4" s="127"/>
    </row>
    <row r="5" spans="1:8">
      <c r="A5" s="108" t="s">
        <v>518</v>
      </c>
      <c r="B5" s="113"/>
      <c r="C5" s="114"/>
      <c r="D5" s="115">
        <v>125814</v>
      </c>
      <c r="E5" s="116"/>
      <c r="F5" s="117">
        <v>50880</v>
      </c>
      <c r="G5" s="118"/>
      <c r="H5" s="119"/>
    </row>
    <row r="6" spans="1:8">
      <c r="A6" s="120"/>
      <c r="B6" s="121"/>
      <c r="C6" s="122"/>
      <c r="D6" s="123">
        <v>68760</v>
      </c>
      <c r="E6" s="124"/>
      <c r="F6" s="125">
        <v>26879</v>
      </c>
      <c r="G6" s="126"/>
      <c r="H6" s="127"/>
    </row>
    <row r="7" spans="1:8">
      <c r="A7" s="108" t="s">
        <v>519</v>
      </c>
      <c r="B7" s="113"/>
      <c r="C7" s="114"/>
      <c r="D7" s="115">
        <v>141301</v>
      </c>
      <c r="E7" s="116"/>
      <c r="F7" s="117">
        <v>63956</v>
      </c>
      <c r="G7" s="118"/>
      <c r="H7" s="119"/>
    </row>
    <row r="8" spans="1:8">
      <c r="A8" s="120"/>
      <c r="B8" s="121"/>
      <c r="C8" s="122"/>
      <c r="D8" s="123">
        <v>57890</v>
      </c>
      <c r="E8" s="124"/>
      <c r="F8" s="125">
        <v>29239</v>
      </c>
      <c r="G8" s="126"/>
      <c r="H8" s="127"/>
    </row>
    <row r="9" spans="1:8">
      <c r="A9" s="108" t="s">
        <v>520</v>
      </c>
      <c r="B9" s="113"/>
      <c r="C9" s="114"/>
      <c r="D9" s="115">
        <v>120442</v>
      </c>
      <c r="E9" s="116"/>
      <c r="F9" s="117">
        <v>66255</v>
      </c>
      <c r="G9" s="118"/>
      <c r="H9" s="119"/>
    </row>
    <row r="10" spans="1:8">
      <c r="A10" s="120"/>
      <c r="B10" s="121"/>
      <c r="C10" s="122"/>
      <c r="D10" s="123">
        <v>45855</v>
      </c>
      <c r="E10" s="124"/>
      <c r="F10" s="125">
        <v>31822</v>
      </c>
      <c r="G10" s="126"/>
      <c r="H10" s="127"/>
    </row>
    <row r="11" spans="1:8">
      <c r="A11" s="108" t="s">
        <v>521</v>
      </c>
      <c r="B11" s="113"/>
      <c r="C11" s="114"/>
      <c r="D11" s="115">
        <v>145006</v>
      </c>
      <c r="E11" s="116"/>
      <c r="F11" s="117">
        <v>92247</v>
      </c>
      <c r="G11" s="118"/>
      <c r="H11" s="119"/>
    </row>
    <row r="12" spans="1:8">
      <c r="A12" s="120"/>
      <c r="B12" s="121"/>
      <c r="C12" s="128"/>
      <c r="D12" s="123">
        <v>48313</v>
      </c>
      <c r="E12" s="124"/>
      <c r="F12" s="125">
        <v>37204</v>
      </c>
      <c r="G12" s="126"/>
      <c r="H12" s="127"/>
    </row>
    <row r="13" spans="1:8">
      <c r="A13" s="108"/>
      <c r="B13" s="113"/>
      <c r="C13" s="129"/>
      <c r="D13" s="130">
        <v>125678</v>
      </c>
      <c r="E13" s="131"/>
      <c r="F13" s="132">
        <v>64181</v>
      </c>
      <c r="G13" s="133"/>
      <c r="H13" s="119"/>
    </row>
    <row r="14" spans="1:8">
      <c r="A14" s="120"/>
      <c r="B14" s="121"/>
      <c r="C14" s="122"/>
      <c r="D14" s="123">
        <v>54691</v>
      </c>
      <c r="E14" s="124"/>
      <c r="F14" s="125">
        <v>30280</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5.13</v>
      </c>
      <c r="C19" s="134">
        <f>ROUND(VALUE(SUBSTITUTE(実質収支比率等に係る経年分析!G$48,"▲","-")),2)</f>
        <v>7.52</v>
      </c>
      <c r="D19" s="134">
        <f>ROUND(VALUE(SUBSTITUTE(実質収支比率等に係る経年分析!H$48,"▲","-")),2)</f>
        <v>11.09</v>
      </c>
      <c r="E19" s="134">
        <f>ROUND(VALUE(SUBSTITUTE(実質収支比率等に係る経年分析!I$48,"▲","-")),2)</f>
        <v>7.93</v>
      </c>
      <c r="F19" s="134">
        <f>ROUND(VALUE(SUBSTITUTE(実質収支比率等に係る経年分析!J$48,"▲","-")),2)</f>
        <v>8.18</v>
      </c>
    </row>
    <row r="20" spans="1:11">
      <c r="A20" s="134" t="s">
        <v>42</v>
      </c>
      <c r="B20" s="134">
        <f>ROUND(VALUE(SUBSTITUTE(実質収支比率等に係る経年分析!F$47,"▲","-")),2)</f>
        <v>5.23</v>
      </c>
      <c r="C20" s="134">
        <f>ROUND(VALUE(SUBSTITUTE(実質収支比率等に係る経年分析!G$47,"▲","-")),2)</f>
        <v>7.57</v>
      </c>
      <c r="D20" s="134">
        <f>ROUND(VALUE(SUBSTITUTE(実質収支比率等に係る経年分析!H$47,"▲","-")),2)</f>
        <v>10.51</v>
      </c>
      <c r="E20" s="134">
        <f>ROUND(VALUE(SUBSTITUTE(実質収支比率等に係る経年分析!I$47,"▲","-")),2)</f>
        <v>12.25</v>
      </c>
      <c r="F20" s="134">
        <f>ROUND(VALUE(SUBSTITUTE(実質収支比率等に係る経年分析!J$47,"▲","-")),2)</f>
        <v>14.14</v>
      </c>
    </row>
    <row r="21" spans="1:11">
      <c r="A21" s="134" t="s">
        <v>43</v>
      </c>
      <c r="B21" s="134">
        <f>IF(ISNUMBER(VALUE(SUBSTITUTE(実質収支比率等に係る経年分析!F$49,"▲","-"))),ROUND(VALUE(SUBSTITUTE(実質収支比率等に係る経年分析!F$49,"▲","-")),2),NA())</f>
        <v>-4.55</v>
      </c>
      <c r="C21" s="134">
        <f>IF(ISNUMBER(VALUE(SUBSTITUTE(実質収支比率等に係る経年分析!G$49,"▲","-"))),ROUND(VALUE(SUBSTITUTE(実質収支比率等に係る経年分析!G$49,"▲","-")),2),NA())</f>
        <v>5.07</v>
      </c>
      <c r="D21" s="134">
        <f>IF(ISNUMBER(VALUE(SUBSTITUTE(実質収支比率等に係る経年分析!H$49,"▲","-"))),ROUND(VALUE(SUBSTITUTE(実質収支比率等に係る経年分析!H$49,"▲","-")),2),NA())</f>
        <v>7.29</v>
      </c>
      <c r="E21" s="134">
        <f>IF(ISNUMBER(VALUE(SUBSTITUTE(実質収支比率等に係る経年分析!I$49,"▲","-"))),ROUND(VALUE(SUBSTITUTE(実質収支比率等に係る経年分析!I$49,"▲","-")),2),NA())</f>
        <v>-0.26</v>
      </c>
      <c r="F21" s="134">
        <f>IF(ISNUMBER(VALUE(SUBSTITUTE(実質収支比率等に係る経年分析!J$49,"▲","-"))),ROUND(VALUE(SUBSTITUTE(実質収支比率等に係る経年分析!J$49,"▲","-")),2),NA())</f>
        <v>4.3099999999999996</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c r="A30" s="135" t="str">
        <f>IF(連結実質赤字比率に係る赤字・黒字の構成分析!C$40="",NA(),連結実質赤字比率に係る赤字・黒字の構成分析!C$40)</f>
        <v>国民健康保険特別会計（直診勘定）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0.14000000000000001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0.48</v>
      </c>
    </row>
    <row r="32" spans="1:11">
      <c r="A32" s="135" t="str">
        <f>IF(連結実質赤字比率に係る赤字・黒字の構成分析!C$38="",NA(),連結実質赤字比率に係る赤字・黒字の構成分析!C$38)</f>
        <v>国民健康保険特別会計（事業勘定）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1.56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0.69</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0.75</v>
      </c>
    </row>
    <row r="34" spans="1:16">
      <c r="A34" s="135" t="str">
        <f>IF(連結実質赤字比率に係る赤字・黒字の構成分析!C$36="",NA(),連結実質赤字比率に係る赤字・黒字の構成分析!C$36)</f>
        <v>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1.0900000000000001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0.96</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3.93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4.4800000000000004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4.6500000000000004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3.96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5.12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7.51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11.08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7.92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8.17</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3973</v>
      </c>
      <c r="E42" s="136"/>
      <c r="F42" s="136"/>
      <c r="G42" s="136">
        <f>'実質公債費比率（分子）の構造'!L$52</f>
        <v>4075</v>
      </c>
      <c r="H42" s="136"/>
      <c r="I42" s="136"/>
      <c r="J42" s="136">
        <f>'実質公債費比率（分子）の構造'!M$52</f>
        <v>4164</v>
      </c>
      <c r="K42" s="136"/>
      <c r="L42" s="136"/>
      <c r="M42" s="136">
        <f>'実質公債費比率（分子）の構造'!N$52</f>
        <v>4663</v>
      </c>
      <c r="N42" s="136"/>
      <c r="O42" s="136"/>
      <c r="P42" s="136">
        <f>'実質公債費比率（分子）の構造'!O$52</f>
        <v>4770</v>
      </c>
    </row>
    <row r="43" spans="1:16">
      <c r="A43" s="136" t="s">
        <v>51</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216</v>
      </c>
      <c r="C44" s="136"/>
      <c r="D44" s="136"/>
      <c r="E44" s="136">
        <f>'実質公債費比率（分子）の構造'!L$50</f>
        <v>179</v>
      </c>
      <c r="F44" s="136"/>
      <c r="G44" s="136"/>
      <c r="H44" s="136">
        <f>'実質公債費比率（分子）の構造'!M$50</f>
        <v>129</v>
      </c>
      <c r="I44" s="136"/>
      <c r="J44" s="136"/>
      <c r="K44" s="136">
        <f>'実質公債費比率（分子）の構造'!N$50</f>
        <v>165</v>
      </c>
      <c r="L44" s="136"/>
      <c r="M44" s="136"/>
      <c r="N44" s="136">
        <f>'実質公債費比率（分子）の構造'!O$50</f>
        <v>152</v>
      </c>
      <c r="O44" s="136"/>
      <c r="P44" s="136"/>
    </row>
    <row r="45" spans="1:16">
      <c r="A45" s="136" t="s">
        <v>53</v>
      </c>
      <c r="B45" s="136">
        <f>'実質公債費比率（分子）の構造'!K$49</f>
        <v>208</v>
      </c>
      <c r="C45" s="136"/>
      <c r="D45" s="136"/>
      <c r="E45" s="136">
        <f>'実質公債費比率（分子）の構造'!L$49</f>
        <v>130</v>
      </c>
      <c r="F45" s="136"/>
      <c r="G45" s="136"/>
      <c r="H45" s="136">
        <f>'実質公債費比率（分子）の構造'!M$49</f>
        <v>174</v>
      </c>
      <c r="I45" s="136"/>
      <c r="J45" s="136"/>
      <c r="K45" s="136">
        <f>'実質公債費比率（分子）の構造'!N$49</f>
        <v>186</v>
      </c>
      <c r="L45" s="136"/>
      <c r="M45" s="136"/>
      <c r="N45" s="136">
        <f>'実質公債費比率（分子）の構造'!O$49</f>
        <v>153</v>
      </c>
      <c r="O45" s="136"/>
      <c r="P45" s="136"/>
    </row>
    <row r="46" spans="1:16">
      <c r="A46" s="136" t="s">
        <v>54</v>
      </c>
      <c r="B46" s="136">
        <f>'実質公債費比率（分子）の構造'!K$48</f>
        <v>1254</v>
      </c>
      <c r="C46" s="136"/>
      <c r="D46" s="136"/>
      <c r="E46" s="136">
        <f>'実質公債費比率（分子）の構造'!L$48</f>
        <v>1299</v>
      </c>
      <c r="F46" s="136"/>
      <c r="G46" s="136"/>
      <c r="H46" s="136">
        <f>'実質公債費比率（分子）の構造'!M$48</f>
        <v>1241</v>
      </c>
      <c r="I46" s="136"/>
      <c r="J46" s="136"/>
      <c r="K46" s="136">
        <f>'実質公債費比率（分子）の構造'!N$48</f>
        <v>1358</v>
      </c>
      <c r="L46" s="136"/>
      <c r="M46" s="136"/>
      <c r="N46" s="136">
        <f>'実質公債費比率（分子）の構造'!O$48</f>
        <v>1434</v>
      </c>
      <c r="O46" s="136"/>
      <c r="P46" s="136"/>
    </row>
    <row r="47" spans="1:16">
      <c r="A47" s="136" t="s">
        <v>55</v>
      </c>
      <c r="B47" s="136">
        <f>'実質公債費比率（分子）の構造'!K$47</f>
        <v>3</v>
      </c>
      <c r="C47" s="136"/>
      <c r="D47" s="136"/>
      <c r="E47" s="136">
        <f>'実質公債費比率（分子）の構造'!L$47</f>
        <v>3</v>
      </c>
      <c r="F47" s="136"/>
      <c r="G47" s="136"/>
      <c r="H47" s="136">
        <f>'実質公債費比率（分子）の構造'!M$47</f>
        <v>3</v>
      </c>
      <c r="I47" s="136"/>
      <c r="J47" s="136"/>
      <c r="K47" s="136">
        <f>'実質公債費比率（分子）の構造'!N$47</f>
        <v>3</v>
      </c>
      <c r="L47" s="136"/>
      <c r="M47" s="136"/>
      <c r="N47" s="136">
        <f>'実質公債費比率（分子）の構造'!O$47</f>
        <v>3</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4791</v>
      </c>
      <c r="C49" s="136"/>
      <c r="D49" s="136"/>
      <c r="E49" s="136">
        <f>'実質公債費比率（分子）の構造'!L$45</f>
        <v>4718</v>
      </c>
      <c r="F49" s="136"/>
      <c r="G49" s="136"/>
      <c r="H49" s="136">
        <f>'実質公債費比率（分子）の構造'!M$45</f>
        <v>4769</v>
      </c>
      <c r="I49" s="136"/>
      <c r="J49" s="136"/>
      <c r="K49" s="136">
        <f>'実質公債費比率（分子）の構造'!N$45</f>
        <v>5160</v>
      </c>
      <c r="L49" s="136"/>
      <c r="M49" s="136"/>
      <c r="N49" s="136">
        <f>'実質公債費比率（分子）の構造'!O$45</f>
        <v>5085</v>
      </c>
      <c r="O49" s="136"/>
      <c r="P49" s="136"/>
    </row>
    <row r="50" spans="1:16">
      <c r="A50" s="136" t="s">
        <v>58</v>
      </c>
      <c r="B50" s="136" t="e">
        <f>NA()</f>
        <v>#N/A</v>
      </c>
      <c r="C50" s="136">
        <f>IF(ISNUMBER('実質公債費比率（分子）の構造'!K$53),'実質公債費比率（分子）の構造'!K$53,NA())</f>
        <v>2499</v>
      </c>
      <c r="D50" s="136" t="e">
        <f>NA()</f>
        <v>#N/A</v>
      </c>
      <c r="E50" s="136" t="e">
        <f>NA()</f>
        <v>#N/A</v>
      </c>
      <c r="F50" s="136">
        <f>IF(ISNUMBER('実質公債費比率（分子）の構造'!L$53),'実質公債費比率（分子）の構造'!L$53,NA())</f>
        <v>2254</v>
      </c>
      <c r="G50" s="136" t="e">
        <f>NA()</f>
        <v>#N/A</v>
      </c>
      <c r="H50" s="136" t="e">
        <f>NA()</f>
        <v>#N/A</v>
      </c>
      <c r="I50" s="136">
        <f>IF(ISNUMBER('実質公債費比率（分子）の構造'!M$53),'実質公債費比率（分子）の構造'!M$53,NA())</f>
        <v>2152</v>
      </c>
      <c r="J50" s="136" t="e">
        <f>NA()</f>
        <v>#N/A</v>
      </c>
      <c r="K50" s="136" t="e">
        <f>NA()</f>
        <v>#N/A</v>
      </c>
      <c r="L50" s="136">
        <f>IF(ISNUMBER('実質公債費比率（分子）の構造'!N$53),'実質公債費比率（分子）の構造'!N$53,NA())</f>
        <v>2209</v>
      </c>
      <c r="M50" s="136" t="e">
        <f>NA()</f>
        <v>#N/A</v>
      </c>
      <c r="N50" s="136" t="e">
        <f>NA()</f>
        <v>#N/A</v>
      </c>
      <c r="O50" s="136">
        <f>IF(ISNUMBER('実質公債費比率（分子）の構造'!O$53),'実質公債費比率（分子）の構造'!O$53,NA())</f>
        <v>2057</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44783</v>
      </c>
      <c r="E56" s="135"/>
      <c r="F56" s="135"/>
      <c r="G56" s="135">
        <f>'将来負担比率（分子）の構造'!J$51</f>
        <v>46955</v>
      </c>
      <c r="H56" s="135"/>
      <c r="I56" s="135"/>
      <c r="J56" s="135">
        <f>'将来負担比率（分子）の構造'!K$51</f>
        <v>46082</v>
      </c>
      <c r="K56" s="135"/>
      <c r="L56" s="135"/>
      <c r="M56" s="135">
        <f>'将来負担比率（分子）の構造'!L$51</f>
        <v>45377</v>
      </c>
      <c r="N56" s="135"/>
      <c r="O56" s="135"/>
      <c r="P56" s="135">
        <f>'将来負担比率（分子）の構造'!M$51</f>
        <v>47285</v>
      </c>
    </row>
    <row r="57" spans="1:16">
      <c r="A57" s="135" t="s">
        <v>34</v>
      </c>
      <c r="B57" s="135"/>
      <c r="C57" s="135"/>
      <c r="D57" s="135">
        <f>'将来負担比率（分子）の構造'!I$50</f>
        <v>2206</v>
      </c>
      <c r="E57" s="135"/>
      <c r="F57" s="135"/>
      <c r="G57" s="135">
        <f>'将来負担比率（分子）の構造'!J$50</f>
        <v>2186</v>
      </c>
      <c r="H57" s="135"/>
      <c r="I57" s="135"/>
      <c r="J57" s="135">
        <f>'将来負担比率（分子）の構造'!K$50</f>
        <v>2000</v>
      </c>
      <c r="K57" s="135"/>
      <c r="L57" s="135"/>
      <c r="M57" s="135">
        <f>'将来負担比率（分子）の構造'!L$50</f>
        <v>1785</v>
      </c>
      <c r="N57" s="135"/>
      <c r="O57" s="135"/>
      <c r="P57" s="135">
        <f>'将来負担比率（分子）の構造'!M$50</f>
        <v>1658</v>
      </c>
    </row>
    <row r="58" spans="1:16">
      <c r="A58" s="135" t="s">
        <v>33</v>
      </c>
      <c r="B58" s="135"/>
      <c r="C58" s="135"/>
      <c r="D58" s="135">
        <f>'将来負担比率（分子）の構造'!I$49</f>
        <v>7856</v>
      </c>
      <c r="E58" s="135"/>
      <c r="F58" s="135"/>
      <c r="G58" s="135">
        <f>'将来負担比率（分子）の構造'!J$49</f>
        <v>8078</v>
      </c>
      <c r="H58" s="135"/>
      <c r="I58" s="135"/>
      <c r="J58" s="135">
        <f>'将来負担比率（分子）の構造'!K$49</f>
        <v>7928</v>
      </c>
      <c r="K58" s="135"/>
      <c r="L58" s="135"/>
      <c r="M58" s="135">
        <f>'将来負担比率（分子）の構造'!L$49</f>
        <v>8316</v>
      </c>
      <c r="N58" s="135"/>
      <c r="O58" s="135"/>
      <c r="P58" s="135">
        <f>'将来負担比率（分子）の構造'!M$49</f>
        <v>8054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473</v>
      </c>
      <c r="C61" s="135"/>
      <c r="D61" s="135"/>
      <c r="E61" s="135">
        <f>'将来負担比率（分子）の構造'!J$46</f>
        <v>96</v>
      </c>
      <c r="F61" s="135"/>
      <c r="G61" s="135"/>
      <c r="H61" s="135">
        <f>'将来負担比率（分子）の構造'!K$46</f>
        <v>56</v>
      </c>
      <c r="I61" s="135"/>
      <c r="J61" s="135"/>
      <c r="K61" s="135">
        <f>'将来負担比率（分子）の構造'!L$46</f>
        <v>52</v>
      </c>
      <c r="L61" s="135"/>
      <c r="M61" s="135"/>
      <c r="N61" s="135">
        <f>'将来負担比率（分子）の構造'!M$46</f>
        <v>48</v>
      </c>
      <c r="O61" s="135"/>
      <c r="P61" s="135"/>
    </row>
    <row r="62" spans="1:16">
      <c r="A62" s="135" t="s">
        <v>28</v>
      </c>
      <c r="B62" s="135">
        <f>'将来負担比率（分子）の構造'!I$45</f>
        <v>4568</v>
      </c>
      <c r="C62" s="135"/>
      <c r="D62" s="135"/>
      <c r="E62" s="135">
        <f>'将来負担比率（分子）の構造'!J$45</f>
        <v>4237</v>
      </c>
      <c r="F62" s="135"/>
      <c r="G62" s="135"/>
      <c r="H62" s="135">
        <f>'将来負担比率（分子）の構造'!K$45</f>
        <v>3606</v>
      </c>
      <c r="I62" s="135"/>
      <c r="J62" s="135"/>
      <c r="K62" s="135">
        <f>'将来負担比率（分子）の構造'!L$45</f>
        <v>3350</v>
      </c>
      <c r="L62" s="135"/>
      <c r="M62" s="135"/>
      <c r="N62" s="135">
        <f>'将来負担比率（分子）の構造'!M$45</f>
        <v>3414</v>
      </c>
      <c r="O62" s="135"/>
      <c r="P62" s="135"/>
    </row>
    <row r="63" spans="1:16">
      <c r="A63" s="135" t="s">
        <v>27</v>
      </c>
      <c r="B63" s="135">
        <f>'将来負担比率（分子）の構造'!I$44</f>
        <v>1917</v>
      </c>
      <c r="C63" s="135"/>
      <c r="D63" s="135"/>
      <c r="E63" s="135">
        <f>'将来負担比率（分子）の構造'!J$44</f>
        <v>1694</v>
      </c>
      <c r="F63" s="135"/>
      <c r="G63" s="135"/>
      <c r="H63" s="135">
        <f>'将来負担比率（分子）の構造'!K$44</f>
        <v>1649</v>
      </c>
      <c r="I63" s="135"/>
      <c r="J63" s="135"/>
      <c r="K63" s="135">
        <f>'将来負担比率（分子）の構造'!L$44</f>
        <v>2231</v>
      </c>
      <c r="L63" s="135"/>
      <c r="M63" s="135"/>
      <c r="N63" s="135">
        <f>'将来負担比率（分子）の構造'!M$44</f>
        <v>3445</v>
      </c>
      <c r="O63" s="135"/>
      <c r="P63" s="135"/>
    </row>
    <row r="64" spans="1:16">
      <c r="A64" s="135" t="s">
        <v>26</v>
      </c>
      <c r="B64" s="135">
        <f>'将来負担比率（分子）の構造'!I$43</f>
        <v>18166</v>
      </c>
      <c r="C64" s="135"/>
      <c r="D64" s="135"/>
      <c r="E64" s="135">
        <f>'将来負担比率（分子）の構造'!J$43</f>
        <v>19021</v>
      </c>
      <c r="F64" s="135"/>
      <c r="G64" s="135"/>
      <c r="H64" s="135">
        <f>'将来負担比率（分子）の構造'!K$43</f>
        <v>18368</v>
      </c>
      <c r="I64" s="135"/>
      <c r="J64" s="135"/>
      <c r="K64" s="135">
        <f>'将来負担比率（分子）の構造'!L$43</f>
        <v>18218</v>
      </c>
      <c r="L64" s="135"/>
      <c r="M64" s="135"/>
      <c r="N64" s="135">
        <f>'将来負担比率（分子）の構造'!M$43</f>
        <v>17432</v>
      </c>
      <c r="O64" s="135"/>
      <c r="P64" s="135"/>
    </row>
    <row r="65" spans="1:16">
      <c r="A65" s="135" t="s">
        <v>25</v>
      </c>
      <c r="B65" s="135">
        <f>'将来負担比率（分子）の構造'!I$42</f>
        <v>1285</v>
      </c>
      <c r="C65" s="135"/>
      <c r="D65" s="135"/>
      <c r="E65" s="135">
        <f>'将来負担比率（分子）の構造'!J$42</f>
        <v>1233</v>
      </c>
      <c r="F65" s="135"/>
      <c r="G65" s="135"/>
      <c r="H65" s="135">
        <f>'将来負担比率（分子）の構造'!K$42</f>
        <v>1131</v>
      </c>
      <c r="I65" s="135"/>
      <c r="J65" s="135"/>
      <c r="K65" s="135">
        <f>'将来負担比率（分子）の構造'!L$42</f>
        <v>1194</v>
      </c>
      <c r="L65" s="135"/>
      <c r="M65" s="135"/>
      <c r="N65" s="135">
        <f>'将来負担比率（分子）の構造'!M$42</f>
        <v>1437</v>
      </c>
      <c r="O65" s="135"/>
      <c r="P65" s="135"/>
    </row>
    <row r="66" spans="1:16">
      <c r="A66" s="135" t="s">
        <v>24</v>
      </c>
      <c r="B66" s="135">
        <f>'将来負担比率（分子）の構造'!I$41</f>
        <v>44234</v>
      </c>
      <c r="C66" s="135"/>
      <c r="D66" s="135"/>
      <c r="E66" s="135">
        <f>'将来負担比率（分子）の構造'!J$41</f>
        <v>46644</v>
      </c>
      <c r="F66" s="135"/>
      <c r="G66" s="135"/>
      <c r="H66" s="135">
        <f>'将来負担比率（分子）の構造'!K$41</f>
        <v>46490</v>
      </c>
      <c r="I66" s="135"/>
      <c r="J66" s="135"/>
      <c r="K66" s="135">
        <f>'将来負担比率（分子）の構造'!L$41</f>
        <v>45861</v>
      </c>
      <c r="L66" s="135"/>
      <c r="M66" s="135"/>
      <c r="N66" s="135">
        <f>'将来負担比率（分子）の構造'!M$41</f>
        <v>46065</v>
      </c>
      <c r="O66" s="135"/>
      <c r="P66" s="135"/>
    </row>
    <row r="67" spans="1:16">
      <c r="A67" s="135" t="s">
        <v>62</v>
      </c>
      <c r="B67" s="135" t="e">
        <f>NA()</f>
        <v>#N/A</v>
      </c>
      <c r="C67" s="135">
        <f>IF(ISNUMBER('将来負担比率（分子）の構造'!I$52), IF('将来負担比率（分子）の構造'!I$52 &lt; 0, 0, '将来負担比率（分子）の構造'!I$52), NA())</f>
        <v>15799</v>
      </c>
      <c r="D67" s="135" t="e">
        <f>NA()</f>
        <v>#N/A</v>
      </c>
      <c r="E67" s="135" t="e">
        <f>NA()</f>
        <v>#N/A</v>
      </c>
      <c r="F67" s="135">
        <f>IF(ISNUMBER('将来負担比率（分子）の構造'!J$52), IF('将来負担比率（分子）の構造'!J$52 &lt; 0, 0, '将来負担比率（分子）の構造'!J$52), NA())</f>
        <v>15707</v>
      </c>
      <c r="G67" s="135" t="e">
        <f>NA()</f>
        <v>#N/A</v>
      </c>
      <c r="H67" s="135" t="e">
        <f>NA()</f>
        <v>#N/A</v>
      </c>
      <c r="I67" s="135">
        <f>IF(ISNUMBER('将来負担比率（分子）の構造'!K$52), IF('将来負担比率（分子）の構造'!K$52 &lt; 0, 0, '将来負担比率（分子）の構造'!K$52), NA())</f>
        <v>15291</v>
      </c>
      <c r="J67" s="135" t="e">
        <f>NA()</f>
        <v>#N/A</v>
      </c>
      <c r="K67" s="135" t="e">
        <f>NA()</f>
        <v>#N/A</v>
      </c>
      <c r="L67" s="135">
        <f>IF(ISNUMBER('将来負担比率（分子）の構造'!L$52), IF('将来負担比率（分子）の構造'!L$52 &lt; 0, 0, '将来負担比率（分子）の構造'!L$52), NA())</f>
        <v>15428</v>
      </c>
      <c r="M67" s="135" t="e">
        <f>NA()</f>
        <v>#N/A</v>
      </c>
      <c r="N67" s="135" t="e">
        <f>NA()</f>
        <v>#N/A</v>
      </c>
      <c r="O67" s="135">
        <f>IF(ISNUMBER('将来負担比率（分子）の構造'!M$52), IF('将来負担比率（分子）の構造'!M$52 &lt; 0, 0, '将来負担比率（分子）の構造'!M$52), NA())</f>
        <v>14845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190</v>
      </c>
      <c r="DI1" s="570"/>
      <c r="DJ1" s="570"/>
      <c r="DK1" s="570"/>
      <c r="DL1" s="570"/>
      <c r="DM1" s="570"/>
      <c r="DN1" s="571"/>
      <c r="DP1" s="569" t="s">
        <v>191</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193</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194</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195</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196</v>
      </c>
      <c r="S4" s="573"/>
      <c r="T4" s="573"/>
      <c r="U4" s="573"/>
      <c r="V4" s="573"/>
      <c r="W4" s="573"/>
      <c r="X4" s="573"/>
      <c r="Y4" s="574"/>
      <c r="Z4" s="572" t="s">
        <v>197</v>
      </c>
      <c r="AA4" s="573"/>
      <c r="AB4" s="573"/>
      <c r="AC4" s="574"/>
      <c r="AD4" s="572" t="s">
        <v>198</v>
      </c>
      <c r="AE4" s="573"/>
      <c r="AF4" s="573"/>
      <c r="AG4" s="573"/>
      <c r="AH4" s="573"/>
      <c r="AI4" s="573"/>
      <c r="AJ4" s="573"/>
      <c r="AK4" s="574"/>
      <c r="AL4" s="572" t="s">
        <v>197</v>
      </c>
      <c r="AM4" s="573"/>
      <c r="AN4" s="573"/>
      <c r="AO4" s="574"/>
      <c r="AP4" s="578" t="s">
        <v>199</v>
      </c>
      <c r="AQ4" s="578"/>
      <c r="AR4" s="578"/>
      <c r="AS4" s="578"/>
      <c r="AT4" s="578"/>
      <c r="AU4" s="578"/>
      <c r="AV4" s="578"/>
      <c r="AW4" s="578"/>
      <c r="AX4" s="578"/>
      <c r="AY4" s="578"/>
      <c r="AZ4" s="578"/>
      <c r="BA4" s="578"/>
      <c r="BB4" s="578"/>
      <c r="BC4" s="578"/>
      <c r="BD4" s="578"/>
      <c r="BE4" s="578"/>
      <c r="BF4" s="578"/>
      <c r="BG4" s="578" t="s">
        <v>200</v>
      </c>
      <c r="BH4" s="578"/>
      <c r="BI4" s="578"/>
      <c r="BJ4" s="578"/>
      <c r="BK4" s="578"/>
      <c r="BL4" s="578"/>
      <c r="BM4" s="578"/>
      <c r="BN4" s="578"/>
      <c r="BO4" s="578" t="s">
        <v>197</v>
      </c>
      <c r="BP4" s="578"/>
      <c r="BQ4" s="578"/>
      <c r="BR4" s="578"/>
      <c r="BS4" s="578" t="s">
        <v>201</v>
      </c>
      <c r="BT4" s="578"/>
      <c r="BU4" s="578"/>
      <c r="BV4" s="578"/>
      <c r="BW4" s="578"/>
      <c r="BX4" s="578"/>
      <c r="BY4" s="578"/>
      <c r="BZ4" s="578"/>
      <c r="CA4" s="578"/>
      <c r="CB4" s="578"/>
      <c r="CD4" s="575" t="s">
        <v>202</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203</v>
      </c>
      <c r="C5" s="580"/>
      <c r="D5" s="580"/>
      <c r="E5" s="580"/>
      <c r="F5" s="580"/>
      <c r="G5" s="580"/>
      <c r="H5" s="580"/>
      <c r="I5" s="580"/>
      <c r="J5" s="580"/>
      <c r="K5" s="580"/>
      <c r="L5" s="580"/>
      <c r="M5" s="580"/>
      <c r="N5" s="580"/>
      <c r="O5" s="580"/>
      <c r="P5" s="580"/>
      <c r="Q5" s="581"/>
      <c r="R5" s="582">
        <v>6121787</v>
      </c>
      <c r="S5" s="583"/>
      <c r="T5" s="583"/>
      <c r="U5" s="583"/>
      <c r="V5" s="583"/>
      <c r="W5" s="583"/>
      <c r="X5" s="583"/>
      <c r="Y5" s="584"/>
      <c r="Z5" s="585">
        <v>15.1</v>
      </c>
      <c r="AA5" s="585"/>
      <c r="AB5" s="585"/>
      <c r="AC5" s="585"/>
      <c r="AD5" s="586">
        <v>5991768</v>
      </c>
      <c r="AE5" s="586"/>
      <c r="AF5" s="586"/>
      <c r="AG5" s="586"/>
      <c r="AH5" s="586"/>
      <c r="AI5" s="586"/>
      <c r="AJ5" s="586"/>
      <c r="AK5" s="586"/>
      <c r="AL5" s="587">
        <v>29.5</v>
      </c>
      <c r="AM5" s="588"/>
      <c r="AN5" s="588"/>
      <c r="AO5" s="589"/>
      <c r="AP5" s="579" t="s">
        <v>204</v>
      </c>
      <c r="AQ5" s="580"/>
      <c r="AR5" s="580"/>
      <c r="AS5" s="580"/>
      <c r="AT5" s="580"/>
      <c r="AU5" s="580"/>
      <c r="AV5" s="580"/>
      <c r="AW5" s="580"/>
      <c r="AX5" s="580"/>
      <c r="AY5" s="580"/>
      <c r="AZ5" s="580"/>
      <c r="BA5" s="580"/>
      <c r="BB5" s="580"/>
      <c r="BC5" s="580"/>
      <c r="BD5" s="580"/>
      <c r="BE5" s="580"/>
      <c r="BF5" s="581"/>
      <c r="BG5" s="593">
        <v>5937986</v>
      </c>
      <c r="BH5" s="594"/>
      <c r="BI5" s="594"/>
      <c r="BJ5" s="594"/>
      <c r="BK5" s="594"/>
      <c r="BL5" s="594"/>
      <c r="BM5" s="594"/>
      <c r="BN5" s="595"/>
      <c r="BO5" s="596">
        <v>97</v>
      </c>
      <c r="BP5" s="596"/>
      <c r="BQ5" s="596"/>
      <c r="BR5" s="596"/>
      <c r="BS5" s="597">
        <v>139337</v>
      </c>
      <c r="BT5" s="597"/>
      <c r="BU5" s="597"/>
      <c r="BV5" s="597"/>
      <c r="BW5" s="597"/>
      <c r="BX5" s="597"/>
      <c r="BY5" s="597"/>
      <c r="BZ5" s="597"/>
      <c r="CA5" s="597"/>
      <c r="CB5" s="601"/>
      <c r="CD5" s="575" t="s">
        <v>199</v>
      </c>
      <c r="CE5" s="576"/>
      <c r="CF5" s="576"/>
      <c r="CG5" s="576"/>
      <c r="CH5" s="576"/>
      <c r="CI5" s="576"/>
      <c r="CJ5" s="576"/>
      <c r="CK5" s="576"/>
      <c r="CL5" s="576"/>
      <c r="CM5" s="576"/>
      <c r="CN5" s="576"/>
      <c r="CO5" s="576"/>
      <c r="CP5" s="576"/>
      <c r="CQ5" s="577"/>
      <c r="CR5" s="575" t="s">
        <v>205</v>
      </c>
      <c r="CS5" s="576"/>
      <c r="CT5" s="576"/>
      <c r="CU5" s="576"/>
      <c r="CV5" s="576"/>
      <c r="CW5" s="576"/>
      <c r="CX5" s="576"/>
      <c r="CY5" s="577"/>
      <c r="CZ5" s="575" t="s">
        <v>197</v>
      </c>
      <c r="DA5" s="576"/>
      <c r="DB5" s="576"/>
      <c r="DC5" s="577"/>
      <c r="DD5" s="575" t="s">
        <v>206</v>
      </c>
      <c r="DE5" s="576"/>
      <c r="DF5" s="576"/>
      <c r="DG5" s="576"/>
      <c r="DH5" s="576"/>
      <c r="DI5" s="576"/>
      <c r="DJ5" s="576"/>
      <c r="DK5" s="576"/>
      <c r="DL5" s="576"/>
      <c r="DM5" s="576"/>
      <c r="DN5" s="576"/>
      <c r="DO5" s="576"/>
      <c r="DP5" s="577"/>
      <c r="DQ5" s="575" t="s">
        <v>207</v>
      </c>
      <c r="DR5" s="576"/>
      <c r="DS5" s="576"/>
      <c r="DT5" s="576"/>
      <c r="DU5" s="576"/>
      <c r="DV5" s="576"/>
      <c r="DW5" s="576"/>
      <c r="DX5" s="576"/>
      <c r="DY5" s="576"/>
      <c r="DZ5" s="576"/>
      <c r="EA5" s="576"/>
      <c r="EB5" s="576"/>
      <c r="EC5" s="577"/>
    </row>
    <row r="6" spans="2:143" ht="11.25" customHeight="1">
      <c r="B6" s="590" t="s">
        <v>208</v>
      </c>
      <c r="C6" s="591"/>
      <c r="D6" s="591"/>
      <c r="E6" s="591"/>
      <c r="F6" s="591"/>
      <c r="G6" s="591"/>
      <c r="H6" s="591"/>
      <c r="I6" s="591"/>
      <c r="J6" s="591"/>
      <c r="K6" s="591"/>
      <c r="L6" s="591"/>
      <c r="M6" s="591"/>
      <c r="N6" s="591"/>
      <c r="O6" s="591"/>
      <c r="P6" s="591"/>
      <c r="Q6" s="592"/>
      <c r="R6" s="593">
        <v>354437</v>
      </c>
      <c r="S6" s="594"/>
      <c r="T6" s="594"/>
      <c r="U6" s="594"/>
      <c r="V6" s="594"/>
      <c r="W6" s="594"/>
      <c r="X6" s="594"/>
      <c r="Y6" s="595"/>
      <c r="Z6" s="596">
        <v>0.9</v>
      </c>
      <c r="AA6" s="596"/>
      <c r="AB6" s="596"/>
      <c r="AC6" s="596"/>
      <c r="AD6" s="597">
        <v>354437</v>
      </c>
      <c r="AE6" s="597"/>
      <c r="AF6" s="597"/>
      <c r="AG6" s="597"/>
      <c r="AH6" s="597"/>
      <c r="AI6" s="597"/>
      <c r="AJ6" s="597"/>
      <c r="AK6" s="597"/>
      <c r="AL6" s="598">
        <v>1.7</v>
      </c>
      <c r="AM6" s="599"/>
      <c r="AN6" s="599"/>
      <c r="AO6" s="600"/>
      <c r="AP6" s="590" t="s">
        <v>209</v>
      </c>
      <c r="AQ6" s="591"/>
      <c r="AR6" s="591"/>
      <c r="AS6" s="591"/>
      <c r="AT6" s="591"/>
      <c r="AU6" s="591"/>
      <c r="AV6" s="591"/>
      <c r="AW6" s="591"/>
      <c r="AX6" s="591"/>
      <c r="AY6" s="591"/>
      <c r="AZ6" s="591"/>
      <c r="BA6" s="591"/>
      <c r="BB6" s="591"/>
      <c r="BC6" s="591"/>
      <c r="BD6" s="591"/>
      <c r="BE6" s="591"/>
      <c r="BF6" s="592"/>
      <c r="BG6" s="593">
        <v>5937986</v>
      </c>
      <c r="BH6" s="594"/>
      <c r="BI6" s="594"/>
      <c r="BJ6" s="594"/>
      <c r="BK6" s="594"/>
      <c r="BL6" s="594"/>
      <c r="BM6" s="594"/>
      <c r="BN6" s="595"/>
      <c r="BO6" s="596">
        <v>97</v>
      </c>
      <c r="BP6" s="596"/>
      <c r="BQ6" s="596"/>
      <c r="BR6" s="596"/>
      <c r="BS6" s="597">
        <v>139337</v>
      </c>
      <c r="BT6" s="597"/>
      <c r="BU6" s="597"/>
      <c r="BV6" s="597"/>
      <c r="BW6" s="597"/>
      <c r="BX6" s="597"/>
      <c r="BY6" s="597"/>
      <c r="BZ6" s="597"/>
      <c r="CA6" s="597"/>
      <c r="CB6" s="601"/>
      <c r="CD6" s="604" t="s">
        <v>210</v>
      </c>
      <c r="CE6" s="605"/>
      <c r="CF6" s="605"/>
      <c r="CG6" s="605"/>
      <c r="CH6" s="605"/>
      <c r="CI6" s="605"/>
      <c r="CJ6" s="605"/>
      <c r="CK6" s="605"/>
      <c r="CL6" s="605"/>
      <c r="CM6" s="605"/>
      <c r="CN6" s="605"/>
      <c r="CO6" s="605"/>
      <c r="CP6" s="605"/>
      <c r="CQ6" s="606"/>
      <c r="CR6" s="593">
        <v>227296</v>
      </c>
      <c r="CS6" s="594"/>
      <c r="CT6" s="594"/>
      <c r="CU6" s="594"/>
      <c r="CV6" s="594"/>
      <c r="CW6" s="594"/>
      <c r="CX6" s="594"/>
      <c r="CY6" s="595"/>
      <c r="CZ6" s="596">
        <v>0.6</v>
      </c>
      <c r="DA6" s="596"/>
      <c r="DB6" s="596"/>
      <c r="DC6" s="596"/>
      <c r="DD6" s="602" t="s">
        <v>211</v>
      </c>
      <c r="DE6" s="594"/>
      <c r="DF6" s="594"/>
      <c r="DG6" s="594"/>
      <c r="DH6" s="594"/>
      <c r="DI6" s="594"/>
      <c r="DJ6" s="594"/>
      <c r="DK6" s="594"/>
      <c r="DL6" s="594"/>
      <c r="DM6" s="594"/>
      <c r="DN6" s="594"/>
      <c r="DO6" s="594"/>
      <c r="DP6" s="595"/>
      <c r="DQ6" s="602">
        <v>227296</v>
      </c>
      <c r="DR6" s="594"/>
      <c r="DS6" s="594"/>
      <c r="DT6" s="594"/>
      <c r="DU6" s="594"/>
      <c r="DV6" s="594"/>
      <c r="DW6" s="594"/>
      <c r="DX6" s="594"/>
      <c r="DY6" s="594"/>
      <c r="DZ6" s="594"/>
      <c r="EA6" s="594"/>
      <c r="EB6" s="594"/>
      <c r="EC6" s="603"/>
    </row>
    <row r="7" spans="2:143" ht="11.25" customHeight="1">
      <c r="B7" s="590" t="s">
        <v>212</v>
      </c>
      <c r="C7" s="591"/>
      <c r="D7" s="591"/>
      <c r="E7" s="591"/>
      <c r="F7" s="591"/>
      <c r="G7" s="591"/>
      <c r="H7" s="591"/>
      <c r="I7" s="591"/>
      <c r="J7" s="591"/>
      <c r="K7" s="591"/>
      <c r="L7" s="591"/>
      <c r="M7" s="591"/>
      <c r="N7" s="591"/>
      <c r="O7" s="591"/>
      <c r="P7" s="591"/>
      <c r="Q7" s="592"/>
      <c r="R7" s="593">
        <v>9248</v>
      </c>
      <c r="S7" s="594"/>
      <c r="T7" s="594"/>
      <c r="U7" s="594"/>
      <c r="V7" s="594"/>
      <c r="W7" s="594"/>
      <c r="X7" s="594"/>
      <c r="Y7" s="595"/>
      <c r="Z7" s="596">
        <v>0</v>
      </c>
      <c r="AA7" s="596"/>
      <c r="AB7" s="596"/>
      <c r="AC7" s="596"/>
      <c r="AD7" s="597">
        <v>9248</v>
      </c>
      <c r="AE7" s="597"/>
      <c r="AF7" s="597"/>
      <c r="AG7" s="597"/>
      <c r="AH7" s="597"/>
      <c r="AI7" s="597"/>
      <c r="AJ7" s="597"/>
      <c r="AK7" s="597"/>
      <c r="AL7" s="598">
        <v>0</v>
      </c>
      <c r="AM7" s="599"/>
      <c r="AN7" s="599"/>
      <c r="AO7" s="600"/>
      <c r="AP7" s="590" t="s">
        <v>213</v>
      </c>
      <c r="AQ7" s="591"/>
      <c r="AR7" s="591"/>
      <c r="AS7" s="591"/>
      <c r="AT7" s="591"/>
      <c r="AU7" s="591"/>
      <c r="AV7" s="591"/>
      <c r="AW7" s="591"/>
      <c r="AX7" s="591"/>
      <c r="AY7" s="591"/>
      <c r="AZ7" s="591"/>
      <c r="BA7" s="591"/>
      <c r="BB7" s="591"/>
      <c r="BC7" s="591"/>
      <c r="BD7" s="591"/>
      <c r="BE7" s="591"/>
      <c r="BF7" s="592"/>
      <c r="BG7" s="593">
        <v>2273452</v>
      </c>
      <c r="BH7" s="594"/>
      <c r="BI7" s="594"/>
      <c r="BJ7" s="594"/>
      <c r="BK7" s="594"/>
      <c r="BL7" s="594"/>
      <c r="BM7" s="594"/>
      <c r="BN7" s="595"/>
      <c r="BO7" s="596">
        <v>37.1</v>
      </c>
      <c r="BP7" s="596"/>
      <c r="BQ7" s="596"/>
      <c r="BR7" s="596"/>
      <c r="BS7" s="597">
        <v>139337</v>
      </c>
      <c r="BT7" s="597"/>
      <c r="BU7" s="597"/>
      <c r="BV7" s="597"/>
      <c r="BW7" s="597"/>
      <c r="BX7" s="597"/>
      <c r="BY7" s="597"/>
      <c r="BZ7" s="597"/>
      <c r="CA7" s="597"/>
      <c r="CB7" s="601"/>
      <c r="CD7" s="607" t="s">
        <v>214</v>
      </c>
      <c r="CE7" s="608"/>
      <c r="CF7" s="608"/>
      <c r="CG7" s="608"/>
      <c r="CH7" s="608"/>
      <c r="CI7" s="608"/>
      <c r="CJ7" s="608"/>
      <c r="CK7" s="608"/>
      <c r="CL7" s="608"/>
      <c r="CM7" s="608"/>
      <c r="CN7" s="608"/>
      <c r="CO7" s="608"/>
      <c r="CP7" s="608"/>
      <c r="CQ7" s="609"/>
      <c r="CR7" s="593">
        <v>4460429</v>
      </c>
      <c r="CS7" s="594"/>
      <c r="CT7" s="594"/>
      <c r="CU7" s="594"/>
      <c r="CV7" s="594"/>
      <c r="CW7" s="594"/>
      <c r="CX7" s="594"/>
      <c r="CY7" s="595"/>
      <c r="CZ7" s="596">
        <v>11.6</v>
      </c>
      <c r="DA7" s="596"/>
      <c r="DB7" s="596"/>
      <c r="DC7" s="596"/>
      <c r="DD7" s="602">
        <v>540642</v>
      </c>
      <c r="DE7" s="594"/>
      <c r="DF7" s="594"/>
      <c r="DG7" s="594"/>
      <c r="DH7" s="594"/>
      <c r="DI7" s="594"/>
      <c r="DJ7" s="594"/>
      <c r="DK7" s="594"/>
      <c r="DL7" s="594"/>
      <c r="DM7" s="594"/>
      <c r="DN7" s="594"/>
      <c r="DO7" s="594"/>
      <c r="DP7" s="595"/>
      <c r="DQ7" s="602">
        <v>3330216</v>
      </c>
      <c r="DR7" s="594"/>
      <c r="DS7" s="594"/>
      <c r="DT7" s="594"/>
      <c r="DU7" s="594"/>
      <c r="DV7" s="594"/>
      <c r="DW7" s="594"/>
      <c r="DX7" s="594"/>
      <c r="DY7" s="594"/>
      <c r="DZ7" s="594"/>
      <c r="EA7" s="594"/>
      <c r="EB7" s="594"/>
      <c r="EC7" s="603"/>
    </row>
    <row r="8" spans="2:143" ht="11.25" customHeight="1">
      <c r="B8" s="590" t="s">
        <v>215</v>
      </c>
      <c r="C8" s="591"/>
      <c r="D8" s="591"/>
      <c r="E8" s="591"/>
      <c r="F8" s="591"/>
      <c r="G8" s="591"/>
      <c r="H8" s="591"/>
      <c r="I8" s="591"/>
      <c r="J8" s="591"/>
      <c r="K8" s="591"/>
      <c r="L8" s="591"/>
      <c r="M8" s="591"/>
      <c r="N8" s="591"/>
      <c r="O8" s="591"/>
      <c r="P8" s="591"/>
      <c r="Q8" s="592"/>
      <c r="R8" s="593">
        <v>26415</v>
      </c>
      <c r="S8" s="594"/>
      <c r="T8" s="594"/>
      <c r="U8" s="594"/>
      <c r="V8" s="594"/>
      <c r="W8" s="594"/>
      <c r="X8" s="594"/>
      <c r="Y8" s="595"/>
      <c r="Z8" s="596">
        <v>0.1</v>
      </c>
      <c r="AA8" s="596"/>
      <c r="AB8" s="596"/>
      <c r="AC8" s="596"/>
      <c r="AD8" s="597">
        <v>26415</v>
      </c>
      <c r="AE8" s="597"/>
      <c r="AF8" s="597"/>
      <c r="AG8" s="597"/>
      <c r="AH8" s="597"/>
      <c r="AI8" s="597"/>
      <c r="AJ8" s="597"/>
      <c r="AK8" s="597"/>
      <c r="AL8" s="598">
        <v>0.1</v>
      </c>
      <c r="AM8" s="599"/>
      <c r="AN8" s="599"/>
      <c r="AO8" s="600"/>
      <c r="AP8" s="590" t="s">
        <v>216</v>
      </c>
      <c r="AQ8" s="591"/>
      <c r="AR8" s="591"/>
      <c r="AS8" s="591"/>
      <c r="AT8" s="591"/>
      <c r="AU8" s="591"/>
      <c r="AV8" s="591"/>
      <c r="AW8" s="591"/>
      <c r="AX8" s="591"/>
      <c r="AY8" s="591"/>
      <c r="AZ8" s="591"/>
      <c r="BA8" s="591"/>
      <c r="BB8" s="591"/>
      <c r="BC8" s="591"/>
      <c r="BD8" s="591"/>
      <c r="BE8" s="591"/>
      <c r="BF8" s="592"/>
      <c r="BG8" s="593">
        <v>93923</v>
      </c>
      <c r="BH8" s="594"/>
      <c r="BI8" s="594"/>
      <c r="BJ8" s="594"/>
      <c r="BK8" s="594"/>
      <c r="BL8" s="594"/>
      <c r="BM8" s="594"/>
      <c r="BN8" s="595"/>
      <c r="BO8" s="596">
        <v>1.5</v>
      </c>
      <c r="BP8" s="596"/>
      <c r="BQ8" s="596"/>
      <c r="BR8" s="596"/>
      <c r="BS8" s="602" t="s">
        <v>109</v>
      </c>
      <c r="BT8" s="594"/>
      <c r="BU8" s="594"/>
      <c r="BV8" s="594"/>
      <c r="BW8" s="594"/>
      <c r="BX8" s="594"/>
      <c r="BY8" s="594"/>
      <c r="BZ8" s="594"/>
      <c r="CA8" s="594"/>
      <c r="CB8" s="603"/>
      <c r="CD8" s="607" t="s">
        <v>217</v>
      </c>
      <c r="CE8" s="608"/>
      <c r="CF8" s="608"/>
      <c r="CG8" s="608"/>
      <c r="CH8" s="608"/>
      <c r="CI8" s="608"/>
      <c r="CJ8" s="608"/>
      <c r="CK8" s="608"/>
      <c r="CL8" s="608"/>
      <c r="CM8" s="608"/>
      <c r="CN8" s="608"/>
      <c r="CO8" s="608"/>
      <c r="CP8" s="608"/>
      <c r="CQ8" s="609"/>
      <c r="CR8" s="593">
        <v>8288255</v>
      </c>
      <c r="CS8" s="594"/>
      <c r="CT8" s="594"/>
      <c r="CU8" s="594"/>
      <c r="CV8" s="594"/>
      <c r="CW8" s="594"/>
      <c r="CX8" s="594"/>
      <c r="CY8" s="595"/>
      <c r="CZ8" s="596">
        <v>21.6</v>
      </c>
      <c r="DA8" s="596"/>
      <c r="DB8" s="596"/>
      <c r="DC8" s="596"/>
      <c r="DD8" s="602">
        <v>203579</v>
      </c>
      <c r="DE8" s="594"/>
      <c r="DF8" s="594"/>
      <c r="DG8" s="594"/>
      <c r="DH8" s="594"/>
      <c r="DI8" s="594"/>
      <c r="DJ8" s="594"/>
      <c r="DK8" s="594"/>
      <c r="DL8" s="594"/>
      <c r="DM8" s="594"/>
      <c r="DN8" s="594"/>
      <c r="DO8" s="594"/>
      <c r="DP8" s="595"/>
      <c r="DQ8" s="602">
        <v>4600704</v>
      </c>
      <c r="DR8" s="594"/>
      <c r="DS8" s="594"/>
      <c r="DT8" s="594"/>
      <c r="DU8" s="594"/>
      <c r="DV8" s="594"/>
      <c r="DW8" s="594"/>
      <c r="DX8" s="594"/>
      <c r="DY8" s="594"/>
      <c r="DZ8" s="594"/>
      <c r="EA8" s="594"/>
      <c r="EB8" s="594"/>
      <c r="EC8" s="603"/>
    </row>
    <row r="9" spans="2:143" ht="11.25" customHeight="1">
      <c r="B9" s="590" t="s">
        <v>218</v>
      </c>
      <c r="C9" s="591"/>
      <c r="D9" s="591"/>
      <c r="E9" s="591"/>
      <c r="F9" s="591"/>
      <c r="G9" s="591"/>
      <c r="H9" s="591"/>
      <c r="I9" s="591"/>
      <c r="J9" s="591"/>
      <c r="K9" s="591"/>
      <c r="L9" s="591"/>
      <c r="M9" s="591"/>
      <c r="N9" s="591"/>
      <c r="O9" s="591"/>
      <c r="P9" s="591"/>
      <c r="Q9" s="592"/>
      <c r="R9" s="593">
        <v>23084</v>
      </c>
      <c r="S9" s="594"/>
      <c r="T9" s="594"/>
      <c r="U9" s="594"/>
      <c r="V9" s="594"/>
      <c r="W9" s="594"/>
      <c r="X9" s="594"/>
      <c r="Y9" s="595"/>
      <c r="Z9" s="596">
        <v>0.1</v>
      </c>
      <c r="AA9" s="596"/>
      <c r="AB9" s="596"/>
      <c r="AC9" s="596"/>
      <c r="AD9" s="597">
        <v>23084</v>
      </c>
      <c r="AE9" s="597"/>
      <c r="AF9" s="597"/>
      <c r="AG9" s="597"/>
      <c r="AH9" s="597"/>
      <c r="AI9" s="597"/>
      <c r="AJ9" s="597"/>
      <c r="AK9" s="597"/>
      <c r="AL9" s="598">
        <v>0.1</v>
      </c>
      <c r="AM9" s="599"/>
      <c r="AN9" s="599"/>
      <c r="AO9" s="600"/>
      <c r="AP9" s="590" t="s">
        <v>219</v>
      </c>
      <c r="AQ9" s="591"/>
      <c r="AR9" s="591"/>
      <c r="AS9" s="591"/>
      <c r="AT9" s="591"/>
      <c r="AU9" s="591"/>
      <c r="AV9" s="591"/>
      <c r="AW9" s="591"/>
      <c r="AX9" s="591"/>
      <c r="AY9" s="591"/>
      <c r="AZ9" s="591"/>
      <c r="BA9" s="591"/>
      <c r="BB9" s="591"/>
      <c r="BC9" s="591"/>
      <c r="BD9" s="591"/>
      <c r="BE9" s="591"/>
      <c r="BF9" s="592"/>
      <c r="BG9" s="593">
        <v>1797209</v>
      </c>
      <c r="BH9" s="594"/>
      <c r="BI9" s="594"/>
      <c r="BJ9" s="594"/>
      <c r="BK9" s="594"/>
      <c r="BL9" s="594"/>
      <c r="BM9" s="594"/>
      <c r="BN9" s="595"/>
      <c r="BO9" s="596">
        <v>29.4</v>
      </c>
      <c r="BP9" s="596"/>
      <c r="BQ9" s="596"/>
      <c r="BR9" s="596"/>
      <c r="BS9" s="602" t="s">
        <v>109</v>
      </c>
      <c r="BT9" s="594"/>
      <c r="BU9" s="594"/>
      <c r="BV9" s="594"/>
      <c r="BW9" s="594"/>
      <c r="BX9" s="594"/>
      <c r="BY9" s="594"/>
      <c r="BZ9" s="594"/>
      <c r="CA9" s="594"/>
      <c r="CB9" s="603"/>
      <c r="CD9" s="607" t="s">
        <v>220</v>
      </c>
      <c r="CE9" s="608"/>
      <c r="CF9" s="608"/>
      <c r="CG9" s="608"/>
      <c r="CH9" s="608"/>
      <c r="CI9" s="608"/>
      <c r="CJ9" s="608"/>
      <c r="CK9" s="608"/>
      <c r="CL9" s="608"/>
      <c r="CM9" s="608"/>
      <c r="CN9" s="608"/>
      <c r="CO9" s="608"/>
      <c r="CP9" s="608"/>
      <c r="CQ9" s="609"/>
      <c r="CR9" s="593">
        <v>2513156</v>
      </c>
      <c r="CS9" s="594"/>
      <c r="CT9" s="594"/>
      <c r="CU9" s="594"/>
      <c r="CV9" s="594"/>
      <c r="CW9" s="594"/>
      <c r="CX9" s="594"/>
      <c r="CY9" s="595"/>
      <c r="CZ9" s="596">
        <v>6.5</v>
      </c>
      <c r="DA9" s="596"/>
      <c r="DB9" s="596"/>
      <c r="DC9" s="596"/>
      <c r="DD9" s="602">
        <v>734765</v>
      </c>
      <c r="DE9" s="594"/>
      <c r="DF9" s="594"/>
      <c r="DG9" s="594"/>
      <c r="DH9" s="594"/>
      <c r="DI9" s="594"/>
      <c r="DJ9" s="594"/>
      <c r="DK9" s="594"/>
      <c r="DL9" s="594"/>
      <c r="DM9" s="594"/>
      <c r="DN9" s="594"/>
      <c r="DO9" s="594"/>
      <c r="DP9" s="595"/>
      <c r="DQ9" s="602">
        <v>1870959</v>
      </c>
      <c r="DR9" s="594"/>
      <c r="DS9" s="594"/>
      <c r="DT9" s="594"/>
      <c r="DU9" s="594"/>
      <c r="DV9" s="594"/>
      <c r="DW9" s="594"/>
      <c r="DX9" s="594"/>
      <c r="DY9" s="594"/>
      <c r="DZ9" s="594"/>
      <c r="EA9" s="594"/>
      <c r="EB9" s="594"/>
      <c r="EC9" s="603"/>
    </row>
    <row r="10" spans="2:143" ht="11.25" customHeight="1">
      <c r="B10" s="590" t="s">
        <v>221</v>
      </c>
      <c r="C10" s="591"/>
      <c r="D10" s="591"/>
      <c r="E10" s="591"/>
      <c r="F10" s="591"/>
      <c r="G10" s="591"/>
      <c r="H10" s="591"/>
      <c r="I10" s="591"/>
      <c r="J10" s="591"/>
      <c r="K10" s="591"/>
      <c r="L10" s="591"/>
      <c r="M10" s="591"/>
      <c r="N10" s="591"/>
      <c r="O10" s="591"/>
      <c r="P10" s="591"/>
      <c r="Q10" s="592"/>
      <c r="R10" s="593">
        <v>1078769</v>
      </c>
      <c r="S10" s="594"/>
      <c r="T10" s="594"/>
      <c r="U10" s="594"/>
      <c r="V10" s="594"/>
      <c r="W10" s="594"/>
      <c r="X10" s="594"/>
      <c r="Y10" s="595"/>
      <c r="Z10" s="596">
        <v>2.7</v>
      </c>
      <c r="AA10" s="596"/>
      <c r="AB10" s="596"/>
      <c r="AC10" s="596"/>
      <c r="AD10" s="597">
        <v>1078769</v>
      </c>
      <c r="AE10" s="597"/>
      <c r="AF10" s="597"/>
      <c r="AG10" s="597"/>
      <c r="AH10" s="597"/>
      <c r="AI10" s="597"/>
      <c r="AJ10" s="597"/>
      <c r="AK10" s="597"/>
      <c r="AL10" s="598">
        <v>5.3</v>
      </c>
      <c r="AM10" s="599"/>
      <c r="AN10" s="599"/>
      <c r="AO10" s="600"/>
      <c r="AP10" s="590" t="s">
        <v>222</v>
      </c>
      <c r="AQ10" s="591"/>
      <c r="AR10" s="591"/>
      <c r="AS10" s="591"/>
      <c r="AT10" s="591"/>
      <c r="AU10" s="591"/>
      <c r="AV10" s="591"/>
      <c r="AW10" s="591"/>
      <c r="AX10" s="591"/>
      <c r="AY10" s="591"/>
      <c r="AZ10" s="591"/>
      <c r="BA10" s="591"/>
      <c r="BB10" s="591"/>
      <c r="BC10" s="591"/>
      <c r="BD10" s="591"/>
      <c r="BE10" s="591"/>
      <c r="BF10" s="592"/>
      <c r="BG10" s="593">
        <v>133610</v>
      </c>
      <c r="BH10" s="594"/>
      <c r="BI10" s="594"/>
      <c r="BJ10" s="594"/>
      <c r="BK10" s="594"/>
      <c r="BL10" s="594"/>
      <c r="BM10" s="594"/>
      <c r="BN10" s="595"/>
      <c r="BO10" s="596">
        <v>2.2000000000000002</v>
      </c>
      <c r="BP10" s="596"/>
      <c r="BQ10" s="596"/>
      <c r="BR10" s="596"/>
      <c r="BS10" s="602" t="s">
        <v>109</v>
      </c>
      <c r="BT10" s="594"/>
      <c r="BU10" s="594"/>
      <c r="BV10" s="594"/>
      <c r="BW10" s="594"/>
      <c r="BX10" s="594"/>
      <c r="BY10" s="594"/>
      <c r="BZ10" s="594"/>
      <c r="CA10" s="594"/>
      <c r="CB10" s="603"/>
      <c r="CD10" s="607" t="s">
        <v>223</v>
      </c>
      <c r="CE10" s="608"/>
      <c r="CF10" s="608"/>
      <c r="CG10" s="608"/>
      <c r="CH10" s="608"/>
      <c r="CI10" s="608"/>
      <c r="CJ10" s="608"/>
      <c r="CK10" s="608"/>
      <c r="CL10" s="608"/>
      <c r="CM10" s="608"/>
      <c r="CN10" s="608"/>
      <c r="CO10" s="608"/>
      <c r="CP10" s="608"/>
      <c r="CQ10" s="609"/>
      <c r="CR10" s="593">
        <v>94409</v>
      </c>
      <c r="CS10" s="594"/>
      <c r="CT10" s="594"/>
      <c r="CU10" s="594"/>
      <c r="CV10" s="594"/>
      <c r="CW10" s="594"/>
      <c r="CX10" s="594"/>
      <c r="CY10" s="595"/>
      <c r="CZ10" s="596">
        <v>0.2</v>
      </c>
      <c r="DA10" s="596"/>
      <c r="DB10" s="596"/>
      <c r="DC10" s="596"/>
      <c r="DD10" s="602">
        <v>290</v>
      </c>
      <c r="DE10" s="594"/>
      <c r="DF10" s="594"/>
      <c r="DG10" s="594"/>
      <c r="DH10" s="594"/>
      <c r="DI10" s="594"/>
      <c r="DJ10" s="594"/>
      <c r="DK10" s="594"/>
      <c r="DL10" s="594"/>
      <c r="DM10" s="594"/>
      <c r="DN10" s="594"/>
      <c r="DO10" s="594"/>
      <c r="DP10" s="595"/>
      <c r="DQ10" s="602">
        <v>37099</v>
      </c>
      <c r="DR10" s="594"/>
      <c r="DS10" s="594"/>
      <c r="DT10" s="594"/>
      <c r="DU10" s="594"/>
      <c r="DV10" s="594"/>
      <c r="DW10" s="594"/>
      <c r="DX10" s="594"/>
      <c r="DY10" s="594"/>
      <c r="DZ10" s="594"/>
      <c r="EA10" s="594"/>
      <c r="EB10" s="594"/>
      <c r="EC10" s="603"/>
    </row>
    <row r="11" spans="2:143" ht="11.25" customHeight="1">
      <c r="B11" s="590" t="s">
        <v>224</v>
      </c>
      <c r="C11" s="591"/>
      <c r="D11" s="591"/>
      <c r="E11" s="591"/>
      <c r="F11" s="591"/>
      <c r="G11" s="591"/>
      <c r="H11" s="591"/>
      <c r="I11" s="591"/>
      <c r="J11" s="591"/>
      <c r="K11" s="591"/>
      <c r="L11" s="591"/>
      <c r="M11" s="591"/>
      <c r="N11" s="591"/>
      <c r="O11" s="591"/>
      <c r="P11" s="591"/>
      <c r="Q11" s="592"/>
      <c r="R11" s="593">
        <v>13912</v>
      </c>
      <c r="S11" s="594"/>
      <c r="T11" s="594"/>
      <c r="U11" s="594"/>
      <c r="V11" s="594"/>
      <c r="W11" s="594"/>
      <c r="X11" s="594"/>
      <c r="Y11" s="595"/>
      <c r="Z11" s="596">
        <v>0</v>
      </c>
      <c r="AA11" s="596"/>
      <c r="AB11" s="596"/>
      <c r="AC11" s="596"/>
      <c r="AD11" s="597">
        <v>13912</v>
      </c>
      <c r="AE11" s="597"/>
      <c r="AF11" s="597"/>
      <c r="AG11" s="597"/>
      <c r="AH11" s="597"/>
      <c r="AI11" s="597"/>
      <c r="AJ11" s="597"/>
      <c r="AK11" s="597"/>
      <c r="AL11" s="598">
        <v>0.1</v>
      </c>
      <c r="AM11" s="599"/>
      <c r="AN11" s="599"/>
      <c r="AO11" s="600"/>
      <c r="AP11" s="590" t="s">
        <v>225</v>
      </c>
      <c r="AQ11" s="591"/>
      <c r="AR11" s="591"/>
      <c r="AS11" s="591"/>
      <c r="AT11" s="591"/>
      <c r="AU11" s="591"/>
      <c r="AV11" s="591"/>
      <c r="AW11" s="591"/>
      <c r="AX11" s="591"/>
      <c r="AY11" s="591"/>
      <c r="AZ11" s="591"/>
      <c r="BA11" s="591"/>
      <c r="BB11" s="591"/>
      <c r="BC11" s="591"/>
      <c r="BD11" s="591"/>
      <c r="BE11" s="591"/>
      <c r="BF11" s="592"/>
      <c r="BG11" s="593">
        <v>248710</v>
      </c>
      <c r="BH11" s="594"/>
      <c r="BI11" s="594"/>
      <c r="BJ11" s="594"/>
      <c r="BK11" s="594"/>
      <c r="BL11" s="594"/>
      <c r="BM11" s="594"/>
      <c r="BN11" s="595"/>
      <c r="BO11" s="596">
        <v>4.0999999999999996</v>
      </c>
      <c r="BP11" s="596"/>
      <c r="BQ11" s="596"/>
      <c r="BR11" s="596"/>
      <c r="BS11" s="602">
        <v>139337</v>
      </c>
      <c r="BT11" s="594"/>
      <c r="BU11" s="594"/>
      <c r="BV11" s="594"/>
      <c r="BW11" s="594"/>
      <c r="BX11" s="594"/>
      <c r="BY11" s="594"/>
      <c r="BZ11" s="594"/>
      <c r="CA11" s="594"/>
      <c r="CB11" s="603"/>
      <c r="CD11" s="607" t="s">
        <v>226</v>
      </c>
      <c r="CE11" s="608"/>
      <c r="CF11" s="608"/>
      <c r="CG11" s="608"/>
      <c r="CH11" s="608"/>
      <c r="CI11" s="608"/>
      <c r="CJ11" s="608"/>
      <c r="CK11" s="608"/>
      <c r="CL11" s="608"/>
      <c r="CM11" s="608"/>
      <c r="CN11" s="608"/>
      <c r="CO11" s="608"/>
      <c r="CP11" s="608"/>
      <c r="CQ11" s="609"/>
      <c r="CR11" s="593">
        <v>1916948</v>
      </c>
      <c r="CS11" s="594"/>
      <c r="CT11" s="594"/>
      <c r="CU11" s="594"/>
      <c r="CV11" s="594"/>
      <c r="CW11" s="594"/>
      <c r="CX11" s="594"/>
      <c r="CY11" s="595"/>
      <c r="CZ11" s="596">
        <v>5</v>
      </c>
      <c r="DA11" s="596"/>
      <c r="DB11" s="596"/>
      <c r="DC11" s="596"/>
      <c r="DD11" s="602">
        <v>373276</v>
      </c>
      <c r="DE11" s="594"/>
      <c r="DF11" s="594"/>
      <c r="DG11" s="594"/>
      <c r="DH11" s="594"/>
      <c r="DI11" s="594"/>
      <c r="DJ11" s="594"/>
      <c r="DK11" s="594"/>
      <c r="DL11" s="594"/>
      <c r="DM11" s="594"/>
      <c r="DN11" s="594"/>
      <c r="DO11" s="594"/>
      <c r="DP11" s="595"/>
      <c r="DQ11" s="602">
        <v>884182</v>
      </c>
      <c r="DR11" s="594"/>
      <c r="DS11" s="594"/>
      <c r="DT11" s="594"/>
      <c r="DU11" s="594"/>
      <c r="DV11" s="594"/>
      <c r="DW11" s="594"/>
      <c r="DX11" s="594"/>
      <c r="DY11" s="594"/>
      <c r="DZ11" s="594"/>
      <c r="EA11" s="594"/>
      <c r="EB11" s="594"/>
      <c r="EC11" s="603"/>
    </row>
    <row r="12" spans="2:143" ht="11.25" customHeight="1">
      <c r="B12" s="590" t="s">
        <v>227</v>
      </c>
      <c r="C12" s="591"/>
      <c r="D12" s="591"/>
      <c r="E12" s="591"/>
      <c r="F12" s="591"/>
      <c r="G12" s="591"/>
      <c r="H12" s="591"/>
      <c r="I12" s="591"/>
      <c r="J12" s="591"/>
      <c r="K12" s="591"/>
      <c r="L12" s="591"/>
      <c r="M12" s="591"/>
      <c r="N12" s="591"/>
      <c r="O12" s="591"/>
      <c r="P12" s="591"/>
      <c r="Q12" s="592"/>
      <c r="R12" s="593" t="s">
        <v>109</v>
      </c>
      <c r="S12" s="594"/>
      <c r="T12" s="594"/>
      <c r="U12" s="594"/>
      <c r="V12" s="594"/>
      <c r="W12" s="594"/>
      <c r="X12" s="594"/>
      <c r="Y12" s="595"/>
      <c r="Z12" s="596" t="s">
        <v>109</v>
      </c>
      <c r="AA12" s="596"/>
      <c r="AB12" s="596"/>
      <c r="AC12" s="596"/>
      <c r="AD12" s="597" t="s">
        <v>109</v>
      </c>
      <c r="AE12" s="597"/>
      <c r="AF12" s="597"/>
      <c r="AG12" s="597"/>
      <c r="AH12" s="597"/>
      <c r="AI12" s="597"/>
      <c r="AJ12" s="597"/>
      <c r="AK12" s="597"/>
      <c r="AL12" s="598" t="s">
        <v>109</v>
      </c>
      <c r="AM12" s="599"/>
      <c r="AN12" s="599"/>
      <c r="AO12" s="600"/>
      <c r="AP12" s="590" t="s">
        <v>228</v>
      </c>
      <c r="AQ12" s="591"/>
      <c r="AR12" s="591"/>
      <c r="AS12" s="591"/>
      <c r="AT12" s="591"/>
      <c r="AU12" s="591"/>
      <c r="AV12" s="591"/>
      <c r="AW12" s="591"/>
      <c r="AX12" s="591"/>
      <c r="AY12" s="591"/>
      <c r="AZ12" s="591"/>
      <c r="BA12" s="591"/>
      <c r="BB12" s="591"/>
      <c r="BC12" s="591"/>
      <c r="BD12" s="591"/>
      <c r="BE12" s="591"/>
      <c r="BF12" s="592"/>
      <c r="BG12" s="593">
        <v>3139107</v>
      </c>
      <c r="BH12" s="594"/>
      <c r="BI12" s="594"/>
      <c r="BJ12" s="594"/>
      <c r="BK12" s="594"/>
      <c r="BL12" s="594"/>
      <c r="BM12" s="594"/>
      <c r="BN12" s="595"/>
      <c r="BO12" s="596">
        <v>51.3</v>
      </c>
      <c r="BP12" s="596"/>
      <c r="BQ12" s="596"/>
      <c r="BR12" s="596"/>
      <c r="BS12" s="602" t="s">
        <v>109</v>
      </c>
      <c r="BT12" s="594"/>
      <c r="BU12" s="594"/>
      <c r="BV12" s="594"/>
      <c r="BW12" s="594"/>
      <c r="BX12" s="594"/>
      <c r="BY12" s="594"/>
      <c r="BZ12" s="594"/>
      <c r="CA12" s="594"/>
      <c r="CB12" s="603"/>
      <c r="CD12" s="607" t="s">
        <v>229</v>
      </c>
      <c r="CE12" s="608"/>
      <c r="CF12" s="608"/>
      <c r="CG12" s="608"/>
      <c r="CH12" s="608"/>
      <c r="CI12" s="608"/>
      <c r="CJ12" s="608"/>
      <c r="CK12" s="608"/>
      <c r="CL12" s="608"/>
      <c r="CM12" s="608"/>
      <c r="CN12" s="608"/>
      <c r="CO12" s="608"/>
      <c r="CP12" s="608"/>
      <c r="CQ12" s="609"/>
      <c r="CR12" s="593">
        <v>2926026</v>
      </c>
      <c r="CS12" s="594"/>
      <c r="CT12" s="594"/>
      <c r="CU12" s="594"/>
      <c r="CV12" s="594"/>
      <c r="CW12" s="594"/>
      <c r="CX12" s="594"/>
      <c r="CY12" s="595"/>
      <c r="CZ12" s="596">
        <v>7.6</v>
      </c>
      <c r="DA12" s="596"/>
      <c r="DB12" s="596"/>
      <c r="DC12" s="596"/>
      <c r="DD12" s="602">
        <v>325311</v>
      </c>
      <c r="DE12" s="594"/>
      <c r="DF12" s="594"/>
      <c r="DG12" s="594"/>
      <c r="DH12" s="594"/>
      <c r="DI12" s="594"/>
      <c r="DJ12" s="594"/>
      <c r="DK12" s="594"/>
      <c r="DL12" s="594"/>
      <c r="DM12" s="594"/>
      <c r="DN12" s="594"/>
      <c r="DO12" s="594"/>
      <c r="DP12" s="595"/>
      <c r="DQ12" s="602">
        <v>1250184</v>
      </c>
      <c r="DR12" s="594"/>
      <c r="DS12" s="594"/>
      <c r="DT12" s="594"/>
      <c r="DU12" s="594"/>
      <c r="DV12" s="594"/>
      <c r="DW12" s="594"/>
      <c r="DX12" s="594"/>
      <c r="DY12" s="594"/>
      <c r="DZ12" s="594"/>
      <c r="EA12" s="594"/>
      <c r="EB12" s="594"/>
      <c r="EC12" s="603"/>
    </row>
    <row r="13" spans="2:143" ht="11.25" customHeight="1">
      <c r="B13" s="590" t="s">
        <v>230</v>
      </c>
      <c r="C13" s="591"/>
      <c r="D13" s="591"/>
      <c r="E13" s="591"/>
      <c r="F13" s="591"/>
      <c r="G13" s="591"/>
      <c r="H13" s="591"/>
      <c r="I13" s="591"/>
      <c r="J13" s="591"/>
      <c r="K13" s="591"/>
      <c r="L13" s="591"/>
      <c r="M13" s="591"/>
      <c r="N13" s="591"/>
      <c r="O13" s="591"/>
      <c r="P13" s="591"/>
      <c r="Q13" s="592"/>
      <c r="R13" s="593">
        <v>60317</v>
      </c>
      <c r="S13" s="594"/>
      <c r="T13" s="594"/>
      <c r="U13" s="594"/>
      <c r="V13" s="594"/>
      <c r="W13" s="594"/>
      <c r="X13" s="594"/>
      <c r="Y13" s="595"/>
      <c r="Z13" s="596">
        <v>0.1</v>
      </c>
      <c r="AA13" s="596"/>
      <c r="AB13" s="596"/>
      <c r="AC13" s="596"/>
      <c r="AD13" s="597">
        <v>60317</v>
      </c>
      <c r="AE13" s="597"/>
      <c r="AF13" s="597"/>
      <c r="AG13" s="597"/>
      <c r="AH13" s="597"/>
      <c r="AI13" s="597"/>
      <c r="AJ13" s="597"/>
      <c r="AK13" s="597"/>
      <c r="AL13" s="598">
        <v>0.3</v>
      </c>
      <c r="AM13" s="599"/>
      <c r="AN13" s="599"/>
      <c r="AO13" s="600"/>
      <c r="AP13" s="590" t="s">
        <v>231</v>
      </c>
      <c r="AQ13" s="591"/>
      <c r="AR13" s="591"/>
      <c r="AS13" s="591"/>
      <c r="AT13" s="591"/>
      <c r="AU13" s="591"/>
      <c r="AV13" s="591"/>
      <c r="AW13" s="591"/>
      <c r="AX13" s="591"/>
      <c r="AY13" s="591"/>
      <c r="AZ13" s="591"/>
      <c r="BA13" s="591"/>
      <c r="BB13" s="591"/>
      <c r="BC13" s="591"/>
      <c r="BD13" s="591"/>
      <c r="BE13" s="591"/>
      <c r="BF13" s="592"/>
      <c r="BG13" s="593">
        <v>3132764</v>
      </c>
      <c r="BH13" s="594"/>
      <c r="BI13" s="594"/>
      <c r="BJ13" s="594"/>
      <c r="BK13" s="594"/>
      <c r="BL13" s="594"/>
      <c r="BM13" s="594"/>
      <c r="BN13" s="595"/>
      <c r="BO13" s="596">
        <v>51.2</v>
      </c>
      <c r="BP13" s="596"/>
      <c r="BQ13" s="596"/>
      <c r="BR13" s="596"/>
      <c r="BS13" s="602" t="s">
        <v>109</v>
      </c>
      <c r="BT13" s="594"/>
      <c r="BU13" s="594"/>
      <c r="BV13" s="594"/>
      <c r="BW13" s="594"/>
      <c r="BX13" s="594"/>
      <c r="BY13" s="594"/>
      <c r="BZ13" s="594"/>
      <c r="CA13" s="594"/>
      <c r="CB13" s="603"/>
      <c r="CD13" s="607" t="s">
        <v>232</v>
      </c>
      <c r="CE13" s="608"/>
      <c r="CF13" s="608"/>
      <c r="CG13" s="608"/>
      <c r="CH13" s="608"/>
      <c r="CI13" s="608"/>
      <c r="CJ13" s="608"/>
      <c r="CK13" s="608"/>
      <c r="CL13" s="608"/>
      <c r="CM13" s="608"/>
      <c r="CN13" s="608"/>
      <c r="CO13" s="608"/>
      <c r="CP13" s="608"/>
      <c r="CQ13" s="609"/>
      <c r="CR13" s="593">
        <v>7399760</v>
      </c>
      <c r="CS13" s="594"/>
      <c r="CT13" s="594"/>
      <c r="CU13" s="594"/>
      <c r="CV13" s="594"/>
      <c r="CW13" s="594"/>
      <c r="CX13" s="594"/>
      <c r="CY13" s="595"/>
      <c r="CZ13" s="596">
        <v>19.2</v>
      </c>
      <c r="DA13" s="596"/>
      <c r="DB13" s="596"/>
      <c r="DC13" s="596"/>
      <c r="DD13" s="602">
        <v>4340732</v>
      </c>
      <c r="DE13" s="594"/>
      <c r="DF13" s="594"/>
      <c r="DG13" s="594"/>
      <c r="DH13" s="594"/>
      <c r="DI13" s="594"/>
      <c r="DJ13" s="594"/>
      <c r="DK13" s="594"/>
      <c r="DL13" s="594"/>
      <c r="DM13" s="594"/>
      <c r="DN13" s="594"/>
      <c r="DO13" s="594"/>
      <c r="DP13" s="595"/>
      <c r="DQ13" s="602">
        <v>3203196</v>
      </c>
      <c r="DR13" s="594"/>
      <c r="DS13" s="594"/>
      <c r="DT13" s="594"/>
      <c r="DU13" s="594"/>
      <c r="DV13" s="594"/>
      <c r="DW13" s="594"/>
      <c r="DX13" s="594"/>
      <c r="DY13" s="594"/>
      <c r="DZ13" s="594"/>
      <c r="EA13" s="594"/>
      <c r="EB13" s="594"/>
      <c r="EC13" s="603"/>
    </row>
    <row r="14" spans="2:143" ht="11.25" customHeight="1">
      <c r="B14" s="590" t="s">
        <v>233</v>
      </c>
      <c r="C14" s="591"/>
      <c r="D14" s="591"/>
      <c r="E14" s="591"/>
      <c r="F14" s="591"/>
      <c r="G14" s="591"/>
      <c r="H14" s="591"/>
      <c r="I14" s="591"/>
      <c r="J14" s="591"/>
      <c r="K14" s="591"/>
      <c r="L14" s="591"/>
      <c r="M14" s="591"/>
      <c r="N14" s="591"/>
      <c r="O14" s="591"/>
      <c r="P14" s="591"/>
      <c r="Q14" s="592"/>
      <c r="R14" s="593" t="s">
        <v>109</v>
      </c>
      <c r="S14" s="594"/>
      <c r="T14" s="594"/>
      <c r="U14" s="594"/>
      <c r="V14" s="594"/>
      <c r="W14" s="594"/>
      <c r="X14" s="594"/>
      <c r="Y14" s="595"/>
      <c r="Z14" s="596" t="s">
        <v>109</v>
      </c>
      <c r="AA14" s="596"/>
      <c r="AB14" s="596"/>
      <c r="AC14" s="596"/>
      <c r="AD14" s="597" t="s">
        <v>109</v>
      </c>
      <c r="AE14" s="597"/>
      <c r="AF14" s="597"/>
      <c r="AG14" s="597"/>
      <c r="AH14" s="597"/>
      <c r="AI14" s="597"/>
      <c r="AJ14" s="597"/>
      <c r="AK14" s="597"/>
      <c r="AL14" s="598" t="s">
        <v>109</v>
      </c>
      <c r="AM14" s="599"/>
      <c r="AN14" s="599"/>
      <c r="AO14" s="600"/>
      <c r="AP14" s="590" t="s">
        <v>234</v>
      </c>
      <c r="AQ14" s="591"/>
      <c r="AR14" s="591"/>
      <c r="AS14" s="591"/>
      <c r="AT14" s="591"/>
      <c r="AU14" s="591"/>
      <c r="AV14" s="591"/>
      <c r="AW14" s="591"/>
      <c r="AX14" s="591"/>
      <c r="AY14" s="591"/>
      <c r="AZ14" s="591"/>
      <c r="BA14" s="591"/>
      <c r="BB14" s="591"/>
      <c r="BC14" s="591"/>
      <c r="BD14" s="591"/>
      <c r="BE14" s="591"/>
      <c r="BF14" s="592"/>
      <c r="BG14" s="593">
        <v>163256</v>
      </c>
      <c r="BH14" s="594"/>
      <c r="BI14" s="594"/>
      <c r="BJ14" s="594"/>
      <c r="BK14" s="594"/>
      <c r="BL14" s="594"/>
      <c r="BM14" s="594"/>
      <c r="BN14" s="595"/>
      <c r="BO14" s="596">
        <v>2.7</v>
      </c>
      <c r="BP14" s="596"/>
      <c r="BQ14" s="596"/>
      <c r="BR14" s="596"/>
      <c r="BS14" s="602" t="s">
        <v>109</v>
      </c>
      <c r="BT14" s="594"/>
      <c r="BU14" s="594"/>
      <c r="BV14" s="594"/>
      <c r="BW14" s="594"/>
      <c r="BX14" s="594"/>
      <c r="BY14" s="594"/>
      <c r="BZ14" s="594"/>
      <c r="CA14" s="594"/>
      <c r="CB14" s="603"/>
      <c r="CD14" s="607" t="s">
        <v>235</v>
      </c>
      <c r="CE14" s="608"/>
      <c r="CF14" s="608"/>
      <c r="CG14" s="608"/>
      <c r="CH14" s="608"/>
      <c r="CI14" s="608"/>
      <c r="CJ14" s="608"/>
      <c r="CK14" s="608"/>
      <c r="CL14" s="608"/>
      <c r="CM14" s="608"/>
      <c r="CN14" s="608"/>
      <c r="CO14" s="608"/>
      <c r="CP14" s="608"/>
      <c r="CQ14" s="609"/>
      <c r="CR14" s="593">
        <v>1411789</v>
      </c>
      <c r="CS14" s="594"/>
      <c r="CT14" s="594"/>
      <c r="CU14" s="594"/>
      <c r="CV14" s="594"/>
      <c r="CW14" s="594"/>
      <c r="CX14" s="594"/>
      <c r="CY14" s="595"/>
      <c r="CZ14" s="596">
        <v>3.7</v>
      </c>
      <c r="DA14" s="596"/>
      <c r="DB14" s="596"/>
      <c r="DC14" s="596"/>
      <c r="DD14" s="602">
        <v>147486</v>
      </c>
      <c r="DE14" s="594"/>
      <c r="DF14" s="594"/>
      <c r="DG14" s="594"/>
      <c r="DH14" s="594"/>
      <c r="DI14" s="594"/>
      <c r="DJ14" s="594"/>
      <c r="DK14" s="594"/>
      <c r="DL14" s="594"/>
      <c r="DM14" s="594"/>
      <c r="DN14" s="594"/>
      <c r="DO14" s="594"/>
      <c r="DP14" s="595"/>
      <c r="DQ14" s="602">
        <v>1222889</v>
      </c>
      <c r="DR14" s="594"/>
      <c r="DS14" s="594"/>
      <c r="DT14" s="594"/>
      <c r="DU14" s="594"/>
      <c r="DV14" s="594"/>
      <c r="DW14" s="594"/>
      <c r="DX14" s="594"/>
      <c r="DY14" s="594"/>
      <c r="DZ14" s="594"/>
      <c r="EA14" s="594"/>
      <c r="EB14" s="594"/>
      <c r="EC14" s="603"/>
    </row>
    <row r="15" spans="2:143" ht="11.25" customHeight="1">
      <c r="B15" s="590" t="s">
        <v>236</v>
      </c>
      <c r="C15" s="591"/>
      <c r="D15" s="591"/>
      <c r="E15" s="591"/>
      <c r="F15" s="591"/>
      <c r="G15" s="591"/>
      <c r="H15" s="591"/>
      <c r="I15" s="591"/>
      <c r="J15" s="591"/>
      <c r="K15" s="591"/>
      <c r="L15" s="591"/>
      <c r="M15" s="591"/>
      <c r="N15" s="591"/>
      <c r="O15" s="591"/>
      <c r="P15" s="591"/>
      <c r="Q15" s="592"/>
      <c r="R15" s="593">
        <v>17308</v>
      </c>
      <c r="S15" s="594"/>
      <c r="T15" s="594"/>
      <c r="U15" s="594"/>
      <c r="V15" s="594"/>
      <c r="W15" s="594"/>
      <c r="X15" s="594"/>
      <c r="Y15" s="595"/>
      <c r="Z15" s="596">
        <v>0</v>
      </c>
      <c r="AA15" s="596"/>
      <c r="AB15" s="596"/>
      <c r="AC15" s="596"/>
      <c r="AD15" s="597">
        <v>17308</v>
      </c>
      <c r="AE15" s="597"/>
      <c r="AF15" s="597"/>
      <c r="AG15" s="597"/>
      <c r="AH15" s="597"/>
      <c r="AI15" s="597"/>
      <c r="AJ15" s="597"/>
      <c r="AK15" s="597"/>
      <c r="AL15" s="598">
        <v>0.1</v>
      </c>
      <c r="AM15" s="599"/>
      <c r="AN15" s="599"/>
      <c r="AO15" s="600"/>
      <c r="AP15" s="590" t="s">
        <v>237</v>
      </c>
      <c r="AQ15" s="591"/>
      <c r="AR15" s="591"/>
      <c r="AS15" s="591"/>
      <c r="AT15" s="591"/>
      <c r="AU15" s="591"/>
      <c r="AV15" s="591"/>
      <c r="AW15" s="591"/>
      <c r="AX15" s="591"/>
      <c r="AY15" s="591"/>
      <c r="AZ15" s="591"/>
      <c r="BA15" s="591"/>
      <c r="BB15" s="591"/>
      <c r="BC15" s="591"/>
      <c r="BD15" s="591"/>
      <c r="BE15" s="591"/>
      <c r="BF15" s="592"/>
      <c r="BG15" s="593">
        <v>362171</v>
      </c>
      <c r="BH15" s="594"/>
      <c r="BI15" s="594"/>
      <c r="BJ15" s="594"/>
      <c r="BK15" s="594"/>
      <c r="BL15" s="594"/>
      <c r="BM15" s="594"/>
      <c r="BN15" s="595"/>
      <c r="BO15" s="596">
        <v>5.9</v>
      </c>
      <c r="BP15" s="596"/>
      <c r="BQ15" s="596"/>
      <c r="BR15" s="596"/>
      <c r="BS15" s="602" t="s">
        <v>109</v>
      </c>
      <c r="BT15" s="594"/>
      <c r="BU15" s="594"/>
      <c r="BV15" s="594"/>
      <c r="BW15" s="594"/>
      <c r="BX15" s="594"/>
      <c r="BY15" s="594"/>
      <c r="BZ15" s="594"/>
      <c r="CA15" s="594"/>
      <c r="CB15" s="603"/>
      <c r="CD15" s="607" t="s">
        <v>238</v>
      </c>
      <c r="CE15" s="608"/>
      <c r="CF15" s="608"/>
      <c r="CG15" s="608"/>
      <c r="CH15" s="608"/>
      <c r="CI15" s="608"/>
      <c r="CJ15" s="608"/>
      <c r="CK15" s="608"/>
      <c r="CL15" s="608"/>
      <c r="CM15" s="608"/>
      <c r="CN15" s="608"/>
      <c r="CO15" s="608"/>
      <c r="CP15" s="608"/>
      <c r="CQ15" s="609"/>
      <c r="CR15" s="593">
        <v>3715765</v>
      </c>
      <c r="CS15" s="594"/>
      <c r="CT15" s="594"/>
      <c r="CU15" s="594"/>
      <c r="CV15" s="594"/>
      <c r="CW15" s="594"/>
      <c r="CX15" s="594"/>
      <c r="CY15" s="595"/>
      <c r="CZ15" s="596">
        <v>9.6999999999999993</v>
      </c>
      <c r="DA15" s="596"/>
      <c r="DB15" s="596"/>
      <c r="DC15" s="596"/>
      <c r="DD15" s="602">
        <v>1488610</v>
      </c>
      <c r="DE15" s="594"/>
      <c r="DF15" s="594"/>
      <c r="DG15" s="594"/>
      <c r="DH15" s="594"/>
      <c r="DI15" s="594"/>
      <c r="DJ15" s="594"/>
      <c r="DK15" s="594"/>
      <c r="DL15" s="594"/>
      <c r="DM15" s="594"/>
      <c r="DN15" s="594"/>
      <c r="DO15" s="594"/>
      <c r="DP15" s="595"/>
      <c r="DQ15" s="602">
        <v>2165103</v>
      </c>
      <c r="DR15" s="594"/>
      <c r="DS15" s="594"/>
      <c r="DT15" s="594"/>
      <c r="DU15" s="594"/>
      <c r="DV15" s="594"/>
      <c r="DW15" s="594"/>
      <c r="DX15" s="594"/>
      <c r="DY15" s="594"/>
      <c r="DZ15" s="594"/>
      <c r="EA15" s="594"/>
      <c r="EB15" s="594"/>
      <c r="EC15" s="603"/>
    </row>
    <row r="16" spans="2:143" ht="11.25" customHeight="1">
      <c r="B16" s="590" t="s">
        <v>239</v>
      </c>
      <c r="C16" s="591"/>
      <c r="D16" s="591"/>
      <c r="E16" s="591"/>
      <c r="F16" s="591"/>
      <c r="G16" s="591"/>
      <c r="H16" s="591"/>
      <c r="I16" s="591"/>
      <c r="J16" s="591"/>
      <c r="K16" s="591"/>
      <c r="L16" s="591"/>
      <c r="M16" s="591"/>
      <c r="N16" s="591"/>
      <c r="O16" s="591"/>
      <c r="P16" s="591"/>
      <c r="Q16" s="592"/>
      <c r="R16" s="593">
        <v>14676214</v>
      </c>
      <c r="S16" s="594"/>
      <c r="T16" s="594"/>
      <c r="U16" s="594"/>
      <c r="V16" s="594"/>
      <c r="W16" s="594"/>
      <c r="X16" s="594"/>
      <c r="Y16" s="595"/>
      <c r="Z16" s="596">
        <v>36.200000000000003</v>
      </c>
      <c r="AA16" s="596"/>
      <c r="AB16" s="596"/>
      <c r="AC16" s="596"/>
      <c r="AD16" s="597">
        <v>12641459</v>
      </c>
      <c r="AE16" s="597"/>
      <c r="AF16" s="597"/>
      <c r="AG16" s="597"/>
      <c r="AH16" s="597"/>
      <c r="AI16" s="597"/>
      <c r="AJ16" s="597"/>
      <c r="AK16" s="597"/>
      <c r="AL16" s="598">
        <v>62.3</v>
      </c>
      <c r="AM16" s="599"/>
      <c r="AN16" s="599"/>
      <c r="AO16" s="600"/>
      <c r="AP16" s="590" t="s">
        <v>240</v>
      </c>
      <c r="AQ16" s="591"/>
      <c r="AR16" s="591"/>
      <c r="AS16" s="591"/>
      <c r="AT16" s="591"/>
      <c r="AU16" s="591"/>
      <c r="AV16" s="591"/>
      <c r="AW16" s="591"/>
      <c r="AX16" s="591"/>
      <c r="AY16" s="591"/>
      <c r="AZ16" s="591"/>
      <c r="BA16" s="591"/>
      <c r="BB16" s="591"/>
      <c r="BC16" s="591"/>
      <c r="BD16" s="591"/>
      <c r="BE16" s="591"/>
      <c r="BF16" s="592"/>
      <c r="BG16" s="593" t="s">
        <v>109</v>
      </c>
      <c r="BH16" s="594"/>
      <c r="BI16" s="594"/>
      <c r="BJ16" s="594"/>
      <c r="BK16" s="594"/>
      <c r="BL16" s="594"/>
      <c r="BM16" s="594"/>
      <c r="BN16" s="595"/>
      <c r="BO16" s="596" t="s">
        <v>109</v>
      </c>
      <c r="BP16" s="596"/>
      <c r="BQ16" s="596"/>
      <c r="BR16" s="596"/>
      <c r="BS16" s="602" t="s">
        <v>109</v>
      </c>
      <c r="BT16" s="594"/>
      <c r="BU16" s="594"/>
      <c r="BV16" s="594"/>
      <c r="BW16" s="594"/>
      <c r="BX16" s="594"/>
      <c r="BY16" s="594"/>
      <c r="BZ16" s="594"/>
      <c r="CA16" s="594"/>
      <c r="CB16" s="603"/>
      <c r="CD16" s="607" t="s">
        <v>241</v>
      </c>
      <c r="CE16" s="608"/>
      <c r="CF16" s="608"/>
      <c r="CG16" s="608"/>
      <c r="CH16" s="608"/>
      <c r="CI16" s="608"/>
      <c r="CJ16" s="608"/>
      <c r="CK16" s="608"/>
      <c r="CL16" s="608"/>
      <c r="CM16" s="608"/>
      <c r="CN16" s="608"/>
      <c r="CO16" s="608"/>
      <c r="CP16" s="608"/>
      <c r="CQ16" s="609"/>
      <c r="CR16" s="593">
        <v>176735</v>
      </c>
      <c r="CS16" s="594"/>
      <c r="CT16" s="594"/>
      <c r="CU16" s="594"/>
      <c r="CV16" s="594"/>
      <c r="CW16" s="594"/>
      <c r="CX16" s="594"/>
      <c r="CY16" s="595"/>
      <c r="CZ16" s="596">
        <v>0.5</v>
      </c>
      <c r="DA16" s="596"/>
      <c r="DB16" s="596"/>
      <c r="DC16" s="596"/>
      <c r="DD16" s="602" t="s">
        <v>109</v>
      </c>
      <c r="DE16" s="594"/>
      <c r="DF16" s="594"/>
      <c r="DG16" s="594"/>
      <c r="DH16" s="594"/>
      <c r="DI16" s="594"/>
      <c r="DJ16" s="594"/>
      <c r="DK16" s="594"/>
      <c r="DL16" s="594"/>
      <c r="DM16" s="594"/>
      <c r="DN16" s="594"/>
      <c r="DO16" s="594"/>
      <c r="DP16" s="595"/>
      <c r="DQ16" s="602">
        <v>62654</v>
      </c>
      <c r="DR16" s="594"/>
      <c r="DS16" s="594"/>
      <c r="DT16" s="594"/>
      <c r="DU16" s="594"/>
      <c r="DV16" s="594"/>
      <c r="DW16" s="594"/>
      <c r="DX16" s="594"/>
      <c r="DY16" s="594"/>
      <c r="DZ16" s="594"/>
      <c r="EA16" s="594"/>
      <c r="EB16" s="594"/>
      <c r="EC16" s="603"/>
    </row>
    <row r="17" spans="2:133" ht="11.25" customHeight="1">
      <c r="B17" s="590" t="s">
        <v>242</v>
      </c>
      <c r="C17" s="591"/>
      <c r="D17" s="591"/>
      <c r="E17" s="591"/>
      <c r="F17" s="591"/>
      <c r="G17" s="591"/>
      <c r="H17" s="591"/>
      <c r="I17" s="591"/>
      <c r="J17" s="591"/>
      <c r="K17" s="591"/>
      <c r="L17" s="591"/>
      <c r="M17" s="591"/>
      <c r="N17" s="591"/>
      <c r="O17" s="591"/>
      <c r="P17" s="591"/>
      <c r="Q17" s="592"/>
      <c r="R17" s="593">
        <v>12641459</v>
      </c>
      <c r="S17" s="594"/>
      <c r="T17" s="594"/>
      <c r="U17" s="594"/>
      <c r="V17" s="594"/>
      <c r="W17" s="594"/>
      <c r="X17" s="594"/>
      <c r="Y17" s="595"/>
      <c r="Z17" s="596">
        <v>31.2</v>
      </c>
      <c r="AA17" s="596"/>
      <c r="AB17" s="596"/>
      <c r="AC17" s="596"/>
      <c r="AD17" s="597">
        <v>12641459</v>
      </c>
      <c r="AE17" s="597"/>
      <c r="AF17" s="597"/>
      <c r="AG17" s="597"/>
      <c r="AH17" s="597"/>
      <c r="AI17" s="597"/>
      <c r="AJ17" s="597"/>
      <c r="AK17" s="597"/>
      <c r="AL17" s="598">
        <v>62.3</v>
      </c>
      <c r="AM17" s="599"/>
      <c r="AN17" s="599"/>
      <c r="AO17" s="600"/>
      <c r="AP17" s="590" t="s">
        <v>243</v>
      </c>
      <c r="AQ17" s="591"/>
      <c r="AR17" s="591"/>
      <c r="AS17" s="591"/>
      <c r="AT17" s="591"/>
      <c r="AU17" s="591"/>
      <c r="AV17" s="591"/>
      <c r="AW17" s="591"/>
      <c r="AX17" s="591"/>
      <c r="AY17" s="591"/>
      <c r="AZ17" s="591"/>
      <c r="BA17" s="591"/>
      <c r="BB17" s="591"/>
      <c r="BC17" s="591"/>
      <c r="BD17" s="591"/>
      <c r="BE17" s="591"/>
      <c r="BF17" s="592"/>
      <c r="BG17" s="593" t="s">
        <v>109</v>
      </c>
      <c r="BH17" s="594"/>
      <c r="BI17" s="594"/>
      <c r="BJ17" s="594"/>
      <c r="BK17" s="594"/>
      <c r="BL17" s="594"/>
      <c r="BM17" s="594"/>
      <c r="BN17" s="595"/>
      <c r="BO17" s="596" t="s">
        <v>109</v>
      </c>
      <c r="BP17" s="596"/>
      <c r="BQ17" s="596"/>
      <c r="BR17" s="596"/>
      <c r="BS17" s="602" t="s">
        <v>109</v>
      </c>
      <c r="BT17" s="594"/>
      <c r="BU17" s="594"/>
      <c r="BV17" s="594"/>
      <c r="BW17" s="594"/>
      <c r="BX17" s="594"/>
      <c r="BY17" s="594"/>
      <c r="BZ17" s="594"/>
      <c r="CA17" s="594"/>
      <c r="CB17" s="603"/>
      <c r="CD17" s="607" t="s">
        <v>244</v>
      </c>
      <c r="CE17" s="608"/>
      <c r="CF17" s="608"/>
      <c r="CG17" s="608"/>
      <c r="CH17" s="608"/>
      <c r="CI17" s="608"/>
      <c r="CJ17" s="608"/>
      <c r="CK17" s="608"/>
      <c r="CL17" s="608"/>
      <c r="CM17" s="608"/>
      <c r="CN17" s="608"/>
      <c r="CO17" s="608"/>
      <c r="CP17" s="608"/>
      <c r="CQ17" s="609"/>
      <c r="CR17" s="593">
        <v>5329359</v>
      </c>
      <c r="CS17" s="594"/>
      <c r="CT17" s="594"/>
      <c r="CU17" s="594"/>
      <c r="CV17" s="594"/>
      <c r="CW17" s="594"/>
      <c r="CX17" s="594"/>
      <c r="CY17" s="595"/>
      <c r="CZ17" s="596">
        <v>13.9</v>
      </c>
      <c r="DA17" s="596"/>
      <c r="DB17" s="596"/>
      <c r="DC17" s="596"/>
      <c r="DD17" s="602" t="s">
        <v>109</v>
      </c>
      <c r="DE17" s="594"/>
      <c r="DF17" s="594"/>
      <c r="DG17" s="594"/>
      <c r="DH17" s="594"/>
      <c r="DI17" s="594"/>
      <c r="DJ17" s="594"/>
      <c r="DK17" s="594"/>
      <c r="DL17" s="594"/>
      <c r="DM17" s="594"/>
      <c r="DN17" s="594"/>
      <c r="DO17" s="594"/>
      <c r="DP17" s="595"/>
      <c r="DQ17" s="602">
        <v>5217273</v>
      </c>
      <c r="DR17" s="594"/>
      <c r="DS17" s="594"/>
      <c r="DT17" s="594"/>
      <c r="DU17" s="594"/>
      <c r="DV17" s="594"/>
      <c r="DW17" s="594"/>
      <c r="DX17" s="594"/>
      <c r="DY17" s="594"/>
      <c r="DZ17" s="594"/>
      <c r="EA17" s="594"/>
      <c r="EB17" s="594"/>
      <c r="EC17" s="603"/>
    </row>
    <row r="18" spans="2:133" ht="11.25" customHeight="1">
      <c r="B18" s="590" t="s">
        <v>245</v>
      </c>
      <c r="C18" s="591"/>
      <c r="D18" s="591"/>
      <c r="E18" s="591"/>
      <c r="F18" s="591"/>
      <c r="G18" s="591"/>
      <c r="H18" s="591"/>
      <c r="I18" s="591"/>
      <c r="J18" s="591"/>
      <c r="K18" s="591"/>
      <c r="L18" s="591"/>
      <c r="M18" s="591"/>
      <c r="N18" s="591"/>
      <c r="O18" s="591"/>
      <c r="P18" s="591"/>
      <c r="Q18" s="592"/>
      <c r="R18" s="593">
        <v>2029252</v>
      </c>
      <c r="S18" s="594"/>
      <c r="T18" s="594"/>
      <c r="U18" s="594"/>
      <c r="V18" s="594"/>
      <c r="W18" s="594"/>
      <c r="X18" s="594"/>
      <c r="Y18" s="595"/>
      <c r="Z18" s="596">
        <v>5</v>
      </c>
      <c r="AA18" s="596"/>
      <c r="AB18" s="596"/>
      <c r="AC18" s="596"/>
      <c r="AD18" s="597" t="s">
        <v>109</v>
      </c>
      <c r="AE18" s="597"/>
      <c r="AF18" s="597"/>
      <c r="AG18" s="597"/>
      <c r="AH18" s="597"/>
      <c r="AI18" s="597"/>
      <c r="AJ18" s="597"/>
      <c r="AK18" s="597"/>
      <c r="AL18" s="598" t="s">
        <v>109</v>
      </c>
      <c r="AM18" s="599"/>
      <c r="AN18" s="599"/>
      <c r="AO18" s="600"/>
      <c r="AP18" s="590" t="s">
        <v>246</v>
      </c>
      <c r="AQ18" s="591"/>
      <c r="AR18" s="591"/>
      <c r="AS18" s="591"/>
      <c r="AT18" s="591"/>
      <c r="AU18" s="591"/>
      <c r="AV18" s="591"/>
      <c r="AW18" s="591"/>
      <c r="AX18" s="591"/>
      <c r="AY18" s="591"/>
      <c r="AZ18" s="591"/>
      <c r="BA18" s="591"/>
      <c r="BB18" s="591"/>
      <c r="BC18" s="591"/>
      <c r="BD18" s="591"/>
      <c r="BE18" s="591"/>
      <c r="BF18" s="592"/>
      <c r="BG18" s="593" t="s">
        <v>109</v>
      </c>
      <c r="BH18" s="594"/>
      <c r="BI18" s="594"/>
      <c r="BJ18" s="594"/>
      <c r="BK18" s="594"/>
      <c r="BL18" s="594"/>
      <c r="BM18" s="594"/>
      <c r="BN18" s="595"/>
      <c r="BO18" s="596" t="s">
        <v>109</v>
      </c>
      <c r="BP18" s="596"/>
      <c r="BQ18" s="596"/>
      <c r="BR18" s="596"/>
      <c r="BS18" s="602" t="s">
        <v>109</v>
      </c>
      <c r="BT18" s="594"/>
      <c r="BU18" s="594"/>
      <c r="BV18" s="594"/>
      <c r="BW18" s="594"/>
      <c r="BX18" s="594"/>
      <c r="BY18" s="594"/>
      <c r="BZ18" s="594"/>
      <c r="CA18" s="594"/>
      <c r="CB18" s="603"/>
      <c r="CD18" s="607" t="s">
        <v>247</v>
      </c>
      <c r="CE18" s="608"/>
      <c r="CF18" s="608"/>
      <c r="CG18" s="608"/>
      <c r="CH18" s="608"/>
      <c r="CI18" s="608"/>
      <c r="CJ18" s="608"/>
      <c r="CK18" s="608"/>
      <c r="CL18" s="608"/>
      <c r="CM18" s="608"/>
      <c r="CN18" s="608"/>
      <c r="CO18" s="608"/>
      <c r="CP18" s="608"/>
      <c r="CQ18" s="609"/>
      <c r="CR18" s="593" t="s">
        <v>109</v>
      </c>
      <c r="CS18" s="594"/>
      <c r="CT18" s="594"/>
      <c r="CU18" s="594"/>
      <c r="CV18" s="594"/>
      <c r="CW18" s="594"/>
      <c r="CX18" s="594"/>
      <c r="CY18" s="595"/>
      <c r="CZ18" s="596" t="s">
        <v>109</v>
      </c>
      <c r="DA18" s="596"/>
      <c r="DB18" s="596"/>
      <c r="DC18" s="596"/>
      <c r="DD18" s="602" t="s">
        <v>109</v>
      </c>
      <c r="DE18" s="594"/>
      <c r="DF18" s="594"/>
      <c r="DG18" s="594"/>
      <c r="DH18" s="594"/>
      <c r="DI18" s="594"/>
      <c r="DJ18" s="594"/>
      <c r="DK18" s="594"/>
      <c r="DL18" s="594"/>
      <c r="DM18" s="594"/>
      <c r="DN18" s="594"/>
      <c r="DO18" s="594"/>
      <c r="DP18" s="595"/>
      <c r="DQ18" s="602" t="s">
        <v>109</v>
      </c>
      <c r="DR18" s="594"/>
      <c r="DS18" s="594"/>
      <c r="DT18" s="594"/>
      <c r="DU18" s="594"/>
      <c r="DV18" s="594"/>
      <c r="DW18" s="594"/>
      <c r="DX18" s="594"/>
      <c r="DY18" s="594"/>
      <c r="DZ18" s="594"/>
      <c r="EA18" s="594"/>
      <c r="EB18" s="594"/>
      <c r="EC18" s="603"/>
    </row>
    <row r="19" spans="2:133" ht="11.25" customHeight="1">
      <c r="B19" s="590" t="s">
        <v>248</v>
      </c>
      <c r="C19" s="591"/>
      <c r="D19" s="591"/>
      <c r="E19" s="591"/>
      <c r="F19" s="591"/>
      <c r="G19" s="591"/>
      <c r="H19" s="591"/>
      <c r="I19" s="591"/>
      <c r="J19" s="591"/>
      <c r="K19" s="591"/>
      <c r="L19" s="591"/>
      <c r="M19" s="591"/>
      <c r="N19" s="591"/>
      <c r="O19" s="591"/>
      <c r="P19" s="591"/>
      <c r="Q19" s="592"/>
      <c r="R19" s="593">
        <v>5503</v>
      </c>
      <c r="S19" s="594"/>
      <c r="T19" s="594"/>
      <c r="U19" s="594"/>
      <c r="V19" s="594"/>
      <c r="W19" s="594"/>
      <c r="X19" s="594"/>
      <c r="Y19" s="595"/>
      <c r="Z19" s="596">
        <v>0</v>
      </c>
      <c r="AA19" s="596"/>
      <c r="AB19" s="596"/>
      <c r="AC19" s="596"/>
      <c r="AD19" s="597" t="s">
        <v>109</v>
      </c>
      <c r="AE19" s="597"/>
      <c r="AF19" s="597"/>
      <c r="AG19" s="597"/>
      <c r="AH19" s="597"/>
      <c r="AI19" s="597"/>
      <c r="AJ19" s="597"/>
      <c r="AK19" s="597"/>
      <c r="AL19" s="598" t="s">
        <v>109</v>
      </c>
      <c r="AM19" s="599"/>
      <c r="AN19" s="599"/>
      <c r="AO19" s="600"/>
      <c r="AP19" s="590" t="s">
        <v>249</v>
      </c>
      <c r="AQ19" s="591"/>
      <c r="AR19" s="591"/>
      <c r="AS19" s="591"/>
      <c r="AT19" s="591"/>
      <c r="AU19" s="591"/>
      <c r="AV19" s="591"/>
      <c r="AW19" s="591"/>
      <c r="AX19" s="591"/>
      <c r="AY19" s="591"/>
      <c r="AZ19" s="591"/>
      <c r="BA19" s="591"/>
      <c r="BB19" s="591"/>
      <c r="BC19" s="591"/>
      <c r="BD19" s="591"/>
      <c r="BE19" s="591"/>
      <c r="BF19" s="592"/>
      <c r="BG19" s="593">
        <v>183801</v>
      </c>
      <c r="BH19" s="594"/>
      <c r="BI19" s="594"/>
      <c r="BJ19" s="594"/>
      <c r="BK19" s="594"/>
      <c r="BL19" s="594"/>
      <c r="BM19" s="594"/>
      <c r="BN19" s="595"/>
      <c r="BO19" s="596">
        <v>3</v>
      </c>
      <c r="BP19" s="596"/>
      <c r="BQ19" s="596"/>
      <c r="BR19" s="596"/>
      <c r="BS19" s="602" t="s">
        <v>109</v>
      </c>
      <c r="BT19" s="594"/>
      <c r="BU19" s="594"/>
      <c r="BV19" s="594"/>
      <c r="BW19" s="594"/>
      <c r="BX19" s="594"/>
      <c r="BY19" s="594"/>
      <c r="BZ19" s="594"/>
      <c r="CA19" s="594"/>
      <c r="CB19" s="603"/>
      <c r="CD19" s="607" t="s">
        <v>250</v>
      </c>
      <c r="CE19" s="608"/>
      <c r="CF19" s="608"/>
      <c r="CG19" s="608"/>
      <c r="CH19" s="608"/>
      <c r="CI19" s="608"/>
      <c r="CJ19" s="608"/>
      <c r="CK19" s="608"/>
      <c r="CL19" s="608"/>
      <c r="CM19" s="608"/>
      <c r="CN19" s="608"/>
      <c r="CO19" s="608"/>
      <c r="CP19" s="608"/>
      <c r="CQ19" s="609"/>
      <c r="CR19" s="593" t="s">
        <v>109</v>
      </c>
      <c r="CS19" s="594"/>
      <c r="CT19" s="594"/>
      <c r="CU19" s="594"/>
      <c r="CV19" s="594"/>
      <c r="CW19" s="594"/>
      <c r="CX19" s="594"/>
      <c r="CY19" s="595"/>
      <c r="CZ19" s="596" t="s">
        <v>109</v>
      </c>
      <c r="DA19" s="596"/>
      <c r="DB19" s="596"/>
      <c r="DC19" s="596"/>
      <c r="DD19" s="602" t="s">
        <v>109</v>
      </c>
      <c r="DE19" s="594"/>
      <c r="DF19" s="594"/>
      <c r="DG19" s="594"/>
      <c r="DH19" s="594"/>
      <c r="DI19" s="594"/>
      <c r="DJ19" s="594"/>
      <c r="DK19" s="594"/>
      <c r="DL19" s="594"/>
      <c r="DM19" s="594"/>
      <c r="DN19" s="594"/>
      <c r="DO19" s="594"/>
      <c r="DP19" s="595"/>
      <c r="DQ19" s="602" t="s">
        <v>109</v>
      </c>
      <c r="DR19" s="594"/>
      <c r="DS19" s="594"/>
      <c r="DT19" s="594"/>
      <c r="DU19" s="594"/>
      <c r="DV19" s="594"/>
      <c r="DW19" s="594"/>
      <c r="DX19" s="594"/>
      <c r="DY19" s="594"/>
      <c r="DZ19" s="594"/>
      <c r="EA19" s="594"/>
      <c r="EB19" s="594"/>
      <c r="EC19" s="603"/>
    </row>
    <row r="20" spans="2:133" ht="11.25" customHeight="1">
      <c r="B20" s="590" t="s">
        <v>251</v>
      </c>
      <c r="C20" s="591"/>
      <c r="D20" s="591"/>
      <c r="E20" s="591"/>
      <c r="F20" s="591"/>
      <c r="G20" s="591"/>
      <c r="H20" s="591"/>
      <c r="I20" s="591"/>
      <c r="J20" s="591"/>
      <c r="K20" s="591"/>
      <c r="L20" s="591"/>
      <c r="M20" s="591"/>
      <c r="N20" s="591"/>
      <c r="O20" s="591"/>
      <c r="P20" s="591"/>
      <c r="Q20" s="592"/>
      <c r="R20" s="593">
        <v>22381491</v>
      </c>
      <c r="S20" s="594"/>
      <c r="T20" s="594"/>
      <c r="U20" s="594"/>
      <c r="V20" s="594"/>
      <c r="W20" s="594"/>
      <c r="X20" s="594"/>
      <c r="Y20" s="595"/>
      <c r="Z20" s="596">
        <v>55.2</v>
      </c>
      <c r="AA20" s="596"/>
      <c r="AB20" s="596"/>
      <c r="AC20" s="596"/>
      <c r="AD20" s="597">
        <v>20216717</v>
      </c>
      <c r="AE20" s="597"/>
      <c r="AF20" s="597"/>
      <c r="AG20" s="597"/>
      <c r="AH20" s="597"/>
      <c r="AI20" s="597"/>
      <c r="AJ20" s="597"/>
      <c r="AK20" s="597"/>
      <c r="AL20" s="598">
        <v>99.7</v>
      </c>
      <c r="AM20" s="599"/>
      <c r="AN20" s="599"/>
      <c r="AO20" s="600"/>
      <c r="AP20" s="590" t="s">
        <v>252</v>
      </c>
      <c r="AQ20" s="591"/>
      <c r="AR20" s="591"/>
      <c r="AS20" s="591"/>
      <c r="AT20" s="591"/>
      <c r="AU20" s="591"/>
      <c r="AV20" s="591"/>
      <c r="AW20" s="591"/>
      <c r="AX20" s="591"/>
      <c r="AY20" s="591"/>
      <c r="AZ20" s="591"/>
      <c r="BA20" s="591"/>
      <c r="BB20" s="591"/>
      <c r="BC20" s="591"/>
      <c r="BD20" s="591"/>
      <c r="BE20" s="591"/>
      <c r="BF20" s="592"/>
      <c r="BG20" s="593">
        <v>183801</v>
      </c>
      <c r="BH20" s="594"/>
      <c r="BI20" s="594"/>
      <c r="BJ20" s="594"/>
      <c r="BK20" s="594"/>
      <c r="BL20" s="594"/>
      <c r="BM20" s="594"/>
      <c r="BN20" s="595"/>
      <c r="BO20" s="596">
        <v>3</v>
      </c>
      <c r="BP20" s="596"/>
      <c r="BQ20" s="596"/>
      <c r="BR20" s="596"/>
      <c r="BS20" s="602" t="s">
        <v>109</v>
      </c>
      <c r="BT20" s="594"/>
      <c r="BU20" s="594"/>
      <c r="BV20" s="594"/>
      <c r="BW20" s="594"/>
      <c r="BX20" s="594"/>
      <c r="BY20" s="594"/>
      <c r="BZ20" s="594"/>
      <c r="CA20" s="594"/>
      <c r="CB20" s="603"/>
      <c r="CD20" s="607" t="s">
        <v>253</v>
      </c>
      <c r="CE20" s="608"/>
      <c r="CF20" s="608"/>
      <c r="CG20" s="608"/>
      <c r="CH20" s="608"/>
      <c r="CI20" s="608"/>
      <c r="CJ20" s="608"/>
      <c r="CK20" s="608"/>
      <c r="CL20" s="608"/>
      <c r="CM20" s="608"/>
      <c r="CN20" s="608"/>
      <c r="CO20" s="608"/>
      <c r="CP20" s="608"/>
      <c r="CQ20" s="609"/>
      <c r="CR20" s="593">
        <v>38459927</v>
      </c>
      <c r="CS20" s="594"/>
      <c r="CT20" s="594"/>
      <c r="CU20" s="594"/>
      <c r="CV20" s="594"/>
      <c r="CW20" s="594"/>
      <c r="CX20" s="594"/>
      <c r="CY20" s="595"/>
      <c r="CZ20" s="596">
        <v>100</v>
      </c>
      <c r="DA20" s="596"/>
      <c r="DB20" s="596"/>
      <c r="DC20" s="596"/>
      <c r="DD20" s="602">
        <v>8154691</v>
      </c>
      <c r="DE20" s="594"/>
      <c r="DF20" s="594"/>
      <c r="DG20" s="594"/>
      <c r="DH20" s="594"/>
      <c r="DI20" s="594"/>
      <c r="DJ20" s="594"/>
      <c r="DK20" s="594"/>
      <c r="DL20" s="594"/>
      <c r="DM20" s="594"/>
      <c r="DN20" s="594"/>
      <c r="DO20" s="594"/>
      <c r="DP20" s="595"/>
      <c r="DQ20" s="602">
        <v>24071755</v>
      </c>
      <c r="DR20" s="594"/>
      <c r="DS20" s="594"/>
      <c r="DT20" s="594"/>
      <c r="DU20" s="594"/>
      <c r="DV20" s="594"/>
      <c r="DW20" s="594"/>
      <c r="DX20" s="594"/>
      <c r="DY20" s="594"/>
      <c r="DZ20" s="594"/>
      <c r="EA20" s="594"/>
      <c r="EB20" s="594"/>
      <c r="EC20" s="603"/>
    </row>
    <row r="21" spans="2:133" ht="11.25" customHeight="1">
      <c r="B21" s="590" t="s">
        <v>254</v>
      </c>
      <c r="C21" s="591"/>
      <c r="D21" s="591"/>
      <c r="E21" s="591"/>
      <c r="F21" s="591"/>
      <c r="G21" s="591"/>
      <c r="H21" s="591"/>
      <c r="I21" s="591"/>
      <c r="J21" s="591"/>
      <c r="K21" s="591"/>
      <c r="L21" s="591"/>
      <c r="M21" s="591"/>
      <c r="N21" s="591"/>
      <c r="O21" s="591"/>
      <c r="P21" s="591"/>
      <c r="Q21" s="592"/>
      <c r="R21" s="593">
        <v>7931</v>
      </c>
      <c r="S21" s="594"/>
      <c r="T21" s="594"/>
      <c r="U21" s="594"/>
      <c r="V21" s="594"/>
      <c r="W21" s="594"/>
      <c r="X21" s="594"/>
      <c r="Y21" s="595"/>
      <c r="Z21" s="596">
        <v>0</v>
      </c>
      <c r="AA21" s="596"/>
      <c r="AB21" s="596"/>
      <c r="AC21" s="596"/>
      <c r="AD21" s="597">
        <v>7931</v>
      </c>
      <c r="AE21" s="597"/>
      <c r="AF21" s="597"/>
      <c r="AG21" s="597"/>
      <c r="AH21" s="597"/>
      <c r="AI21" s="597"/>
      <c r="AJ21" s="597"/>
      <c r="AK21" s="597"/>
      <c r="AL21" s="598">
        <v>0</v>
      </c>
      <c r="AM21" s="599"/>
      <c r="AN21" s="599"/>
      <c r="AO21" s="600"/>
      <c r="AP21" s="610" t="s">
        <v>255</v>
      </c>
      <c r="AQ21" s="611"/>
      <c r="AR21" s="611"/>
      <c r="AS21" s="611"/>
      <c r="AT21" s="611"/>
      <c r="AU21" s="611"/>
      <c r="AV21" s="611"/>
      <c r="AW21" s="611"/>
      <c r="AX21" s="611"/>
      <c r="AY21" s="611"/>
      <c r="AZ21" s="611"/>
      <c r="BA21" s="611"/>
      <c r="BB21" s="611"/>
      <c r="BC21" s="611"/>
      <c r="BD21" s="611"/>
      <c r="BE21" s="611"/>
      <c r="BF21" s="612"/>
      <c r="BG21" s="593">
        <v>53782</v>
      </c>
      <c r="BH21" s="594"/>
      <c r="BI21" s="594"/>
      <c r="BJ21" s="594"/>
      <c r="BK21" s="594"/>
      <c r="BL21" s="594"/>
      <c r="BM21" s="594"/>
      <c r="BN21" s="595"/>
      <c r="BO21" s="596">
        <v>0.9</v>
      </c>
      <c r="BP21" s="596"/>
      <c r="BQ21" s="596"/>
      <c r="BR21" s="596"/>
      <c r="BS21" s="602" t="s">
        <v>109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256</v>
      </c>
      <c r="C22" s="591"/>
      <c r="D22" s="591"/>
      <c r="E22" s="591"/>
      <c r="F22" s="591"/>
      <c r="G22" s="591"/>
      <c r="H22" s="591"/>
      <c r="I22" s="591"/>
      <c r="J22" s="591"/>
      <c r="K22" s="591"/>
      <c r="L22" s="591"/>
      <c r="M22" s="591"/>
      <c r="N22" s="591"/>
      <c r="O22" s="591"/>
      <c r="P22" s="591"/>
      <c r="Q22" s="592"/>
      <c r="R22" s="593">
        <v>217072</v>
      </c>
      <c r="S22" s="594"/>
      <c r="T22" s="594"/>
      <c r="U22" s="594"/>
      <c r="V22" s="594"/>
      <c r="W22" s="594"/>
      <c r="X22" s="594"/>
      <c r="Y22" s="595"/>
      <c r="Z22" s="596">
        <v>0.5</v>
      </c>
      <c r="AA22" s="596"/>
      <c r="AB22" s="596"/>
      <c r="AC22" s="596"/>
      <c r="AD22" s="597" t="s">
        <v>109</v>
      </c>
      <c r="AE22" s="597"/>
      <c r="AF22" s="597"/>
      <c r="AG22" s="597"/>
      <c r="AH22" s="597"/>
      <c r="AI22" s="597"/>
      <c r="AJ22" s="597"/>
      <c r="AK22" s="597"/>
      <c r="AL22" s="598" t="s">
        <v>109</v>
      </c>
      <c r="AM22" s="599"/>
      <c r="AN22" s="599"/>
      <c r="AO22" s="600"/>
      <c r="AP22" s="610" t="s">
        <v>257</v>
      </c>
      <c r="AQ22" s="611"/>
      <c r="AR22" s="611"/>
      <c r="AS22" s="611"/>
      <c r="AT22" s="611"/>
      <c r="AU22" s="611"/>
      <c r="AV22" s="611"/>
      <c r="AW22" s="611"/>
      <c r="AX22" s="611"/>
      <c r="AY22" s="611"/>
      <c r="AZ22" s="611"/>
      <c r="BA22" s="611"/>
      <c r="BB22" s="611"/>
      <c r="BC22" s="611"/>
      <c r="BD22" s="611"/>
      <c r="BE22" s="611"/>
      <c r="BF22" s="612"/>
      <c r="BG22" s="593" t="s">
        <v>109</v>
      </c>
      <c r="BH22" s="594"/>
      <c r="BI22" s="594"/>
      <c r="BJ22" s="594"/>
      <c r="BK22" s="594"/>
      <c r="BL22" s="594"/>
      <c r="BM22" s="594"/>
      <c r="BN22" s="595"/>
      <c r="BO22" s="596" t="s">
        <v>109</v>
      </c>
      <c r="BP22" s="596"/>
      <c r="BQ22" s="596"/>
      <c r="BR22" s="596"/>
      <c r="BS22" s="602" t="s">
        <v>109</v>
      </c>
      <c r="BT22" s="594"/>
      <c r="BU22" s="594"/>
      <c r="BV22" s="594"/>
      <c r="BW22" s="594"/>
      <c r="BX22" s="594"/>
      <c r="BY22" s="594"/>
      <c r="BZ22" s="594"/>
      <c r="CA22" s="594"/>
      <c r="CB22" s="603"/>
      <c r="CD22" s="575" t="s">
        <v>258</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259</v>
      </c>
      <c r="C23" s="591"/>
      <c r="D23" s="591"/>
      <c r="E23" s="591"/>
      <c r="F23" s="591"/>
      <c r="G23" s="591"/>
      <c r="H23" s="591"/>
      <c r="I23" s="591"/>
      <c r="J23" s="591"/>
      <c r="K23" s="591"/>
      <c r="L23" s="591"/>
      <c r="M23" s="591"/>
      <c r="N23" s="591"/>
      <c r="O23" s="591"/>
      <c r="P23" s="591"/>
      <c r="Q23" s="592"/>
      <c r="R23" s="593">
        <v>328656</v>
      </c>
      <c r="S23" s="594"/>
      <c r="T23" s="594"/>
      <c r="U23" s="594"/>
      <c r="V23" s="594"/>
      <c r="W23" s="594"/>
      <c r="X23" s="594"/>
      <c r="Y23" s="595"/>
      <c r="Z23" s="596">
        <v>0.8</v>
      </c>
      <c r="AA23" s="596"/>
      <c r="AB23" s="596"/>
      <c r="AC23" s="596"/>
      <c r="AD23" s="597">
        <v>18598</v>
      </c>
      <c r="AE23" s="597"/>
      <c r="AF23" s="597"/>
      <c r="AG23" s="597"/>
      <c r="AH23" s="597"/>
      <c r="AI23" s="597"/>
      <c r="AJ23" s="597"/>
      <c r="AK23" s="597"/>
      <c r="AL23" s="598">
        <v>0.1</v>
      </c>
      <c r="AM23" s="599"/>
      <c r="AN23" s="599"/>
      <c r="AO23" s="600"/>
      <c r="AP23" s="610" t="s">
        <v>260</v>
      </c>
      <c r="AQ23" s="611"/>
      <c r="AR23" s="611"/>
      <c r="AS23" s="611"/>
      <c r="AT23" s="611"/>
      <c r="AU23" s="611"/>
      <c r="AV23" s="611"/>
      <c r="AW23" s="611"/>
      <c r="AX23" s="611"/>
      <c r="AY23" s="611"/>
      <c r="AZ23" s="611"/>
      <c r="BA23" s="611"/>
      <c r="BB23" s="611"/>
      <c r="BC23" s="611"/>
      <c r="BD23" s="611"/>
      <c r="BE23" s="611"/>
      <c r="BF23" s="612"/>
      <c r="BG23" s="593">
        <v>130019</v>
      </c>
      <c r="BH23" s="594"/>
      <c r="BI23" s="594"/>
      <c r="BJ23" s="594"/>
      <c r="BK23" s="594"/>
      <c r="BL23" s="594"/>
      <c r="BM23" s="594"/>
      <c r="BN23" s="595"/>
      <c r="BO23" s="596">
        <v>2.1</v>
      </c>
      <c r="BP23" s="596"/>
      <c r="BQ23" s="596"/>
      <c r="BR23" s="596"/>
      <c r="BS23" s="602" t="s">
        <v>109</v>
      </c>
      <c r="BT23" s="594"/>
      <c r="BU23" s="594"/>
      <c r="BV23" s="594"/>
      <c r="BW23" s="594"/>
      <c r="BX23" s="594"/>
      <c r="BY23" s="594"/>
      <c r="BZ23" s="594"/>
      <c r="CA23" s="594"/>
      <c r="CB23" s="603"/>
      <c r="CD23" s="575" t="s">
        <v>199</v>
      </c>
      <c r="CE23" s="576"/>
      <c r="CF23" s="576"/>
      <c r="CG23" s="576"/>
      <c r="CH23" s="576"/>
      <c r="CI23" s="576"/>
      <c r="CJ23" s="576"/>
      <c r="CK23" s="576"/>
      <c r="CL23" s="576"/>
      <c r="CM23" s="576"/>
      <c r="CN23" s="576"/>
      <c r="CO23" s="576"/>
      <c r="CP23" s="576"/>
      <c r="CQ23" s="577"/>
      <c r="CR23" s="575" t="s">
        <v>261</v>
      </c>
      <c r="CS23" s="576"/>
      <c r="CT23" s="576"/>
      <c r="CU23" s="576"/>
      <c r="CV23" s="576"/>
      <c r="CW23" s="576"/>
      <c r="CX23" s="576"/>
      <c r="CY23" s="577"/>
      <c r="CZ23" s="575" t="s">
        <v>262</v>
      </c>
      <c r="DA23" s="576"/>
      <c r="DB23" s="576"/>
      <c r="DC23" s="577"/>
      <c r="DD23" s="575" t="s">
        <v>263</v>
      </c>
      <c r="DE23" s="576"/>
      <c r="DF23" s="576"/>
      <c r="DG23" s="576"/>
      <c r="DH23" s="576"/>
      <c r="DI23" s="576"/>
      <c r="DJ23" s="576"/>
      <c r="DK23" s="577"/>
      <c r="DL23" s="616" t="s">
        <v>264</v>
      </c>
      <c r="DM23" s="617"/>
      <c r="DN23" s="617"/>
      <c r="DO23" s="617"/>
      <c r="DP23" s="617"/>
      <c r="DQ23" s="617"/>
      <c r="DR23" s="617"/>
      <c r="DS23" s="617"/>
      <c r="DT23" s="617"/>
      <c r="DU23" s="617"/>
      <c r="DV23" s="618"/>
      <c r="DW23" s="575" t="s">
        <v>265</v>
      </c>
      <c r="DX23" s="576"/>
      <c r="DY23" s="576"/>
      <c r="DZ23" s="576"/>
      <c r="EA23" s="576"/>
      <c r="EB23" s="576"/>
      <c r="EC23" s="577"/>
    </row>
    <row r="24" spans="2:133" ht="11.25" customHeight="1">
      <c r="B24" s="590" t="s">
        <v>266</v>
      </c>
      <c r="C24" s="591"/>
      <c r="D24" s="591"/>
      <c r="E24" s="591"/>
      <c r="F24" s="591"/>
      <c r="G24" s="591"/>
      <c r="H24" s="591"/>
      <c r="I24" s="591"/>
      <c r="J24" s="591"/>
      <c r="K24" s="591"/>
      <c r="L24" s="591"/>
      <c r="M24" s="591"/>
      <c r="N24" s="591"/>
      <c r="O24" s="591"/>
      <c r="P24" s="591"/>
      <c r="Q24" s="592"/>
      <c r="R24" s="593">
        <v>157515</v>
      </c>
      <c r="S24" s="594"/>
      <c r="T24" s="594"/>
      <c r="U24" s="594"/>
      <c r="V24" s="594"/>
      <c r="W24" s="594"/>
      <c r="X24" s="594"/>
      <c r="Y24" s="595"/>
      <c r="Z24" s="596">
        <v>0.4</v>
      </c>
      <c r="AA24" s="596"/>
      <c r="AB24" s="596"/>
      <c r="AC24" s="596"/>
      <c r="AD24" s="597" t="s">
        <v>109</v>
      </c>
      <c r="AE24" s="597"/>
      <c r="AF24" s="597"/>
      <c r="AG24" s="597"/>
      <c r="AH24" s="597"/>
      <c r="AI24" s="597"/>
      <c r="AJ24" s="597"/>
      <c r="AK24" s="597"/>
      <c r="AL24" s="598" t="s">
        <v>109</v>
      </c>
      <c r="AM24" s="599"/>
      <c r="AN24" s="599"/>
      <c r="AO24" s="600"/>
      <c r="AP24" s="610" t="s">
        <v>267</v>
      </c>
      <c r="AQ24" s="611"/>
      <c r="AR24" s="611"/>
      <c r="AS24" s="611"/>
      <c r="AT24" s="611"/>
      <c r="AU24" s="611"/>
      <c r="AV24" s="611"/>
      <c r="AW24" s="611"/>
      <c r="AX24" s="611"/>
      <c r="AY24" s="611"/>
      <c r="AZ24" s="611"/>
      <c r="BA24" s="611"/>
      <c r="BB24" s="611"/>
      <c r="BC24" s="611"/>
      <c r="BD24" s="611"/>
      <c r="BE24" s="611"/>
      <c r="BF24" s="612"/>
      <c r="BG24" s="593" t="s">
        <v>109</v>
      </c>
      <c r="BH24" s="594"/>
      <c r="BI24" s="594"/>
      <c r="BJ24" s="594"/>
      <c r="BK24" s="594"/>
      <c r="BL24" s="594"/>
      <c r="BM24" s="594"/>
      <c r="BN24" s="595"/>
      <c r="BO24" s="596" t="s">
        <v>109</v>
      </c>
      <c r="BP24" s="596"/>
      <c r="BQ24" s="596"/>
      <c r="BR24" s="596"/>
      <c r="BS24" s="602" t="s">
        <v>109</v>
      </c>
      <c r="BT24" s="594"/>
      <c r="BU24" s="594"/>
      <c r="BV24" s="594"/>
      <c r="BW24" s="594"/>
      <c r="BX24" s="594"/>
      <c r="BY24" s="594"/>
      <c r="BZ24" s="594"/>
      <c r="CA24" s="594"/>
      <c r="CB24" s="603"/>
      <c r="CD24" s="604" t="s">
        <v>268</v>
      </c>
      <c r="CE24" s="605"/>
      <c r="CF24" s="605"/>
      <c r="CG24" s="605"/>
      <c r="CH24" s="605"/>
      <c r="CI24" s="605"/>
      <c r="CJ24" s="605"/>
      <c r="CK24" s="605"/>
      <c r="CL24" s="605"/>
      <c r="CM24" s="605"/>
      <c r="CN24" s="605"/>
      <c r="CO24" s="605"/>
      <c r="CP24" s="605"/>
      <c r="CQ24" s="606"/>
      <c r="CR24" s="582">
        <v>13679766</v>
      </c>
      <c r="CS24" s="583"/>
      <c r="CT24" s="583"/>
      <c r="CU24" s="583"/>
      <c r="CV24" s="583"/>
      <c r="CW24" s="583"/>
      <c r="CX24" s="583"/>
      <c r="CY24" s="584"/>
      <c r="CZ24" s="620">
        <v>35.6</v>
      </c>
      <c r="DA24" s="621"/>
      <c r="DB24" s="621"/>
      <c r="DC24" s="622"/>
      <c r="DD24" s="619">
        <v>10502121</v>
      </c>
      <c r="DE24" s="583"/>
      <c r="DF24" s="583"/>
      <c r="DG24" s="583"/>
      <c r="DH24" s="583"/>
      <c r="DI24" s="583"/>
      <c r="DJ24" s="583"/>
      <c r="DK24" s="584"/>
      <c r="DL24" s="619">
        <v>9969525</v>
      </c>
      <c r="DM24" s="583"/>
      <c r="DN24" s="583"/>
      <c r="DO24" s="583"/>
      <c r="DP24" s="583"/>
      <c r="DQ24" s="583"/>
      <c r="DR24" s="583"/>
      <c r="DS24" s="583"/>
      <c r="DT24" s="583"/>
      <c r="DU24" s="583"/>
      <c r="DV24" s="584"/>
      <c r="DW24" s="587">
        <v>46.3</v>
      </c>
      <c r="DX24" s="588"/>
      <c r="DY24" s="588"/>
      <c r="DZ24" s="588"/>
      <c r="EA24" s="588"/>
      <c r="EB24" s="588"/>
      <c r="EC24" s="589"/>
    </row>
    <row r="25" spans="2:133" ht="11.25" customHeight="1">
      <c r="B25" s="590" t="s">
        <v>269</v>
      </c>
      <c r="C25" s="591"/>
      <c r="D25" s="591"/>
      <c r="E25" s="591"/>
      <c r="F25" s="591"/>
      <c r="G25" s="591"/>
      <c r="H25" s="591"/>
      <c r="I25" s="591"/>
      <c r="J25" s="591"/>
      <c r="K25" s="591"/>
      <c r="L25" s="591"/>
      <c r="M25" s="591"/>
      <c r="N25" s="591"/>
      <c r="O25" s="591"/>
      <c r="P25" s="591"/>
      <c r="Q25" s="592"/>
      <c r="R25" s="593">
        <v>4686089</v>
      </c>
      <c r="S25" s="594"/>
      <c r="T25" s="594"/>
      <c r="U25" s="594"/>
      <c r="V25" s="594"/>
      <c r="W25" s="594"/>
      <c r="X25" s="594"/>
      <c r="Y25" s="595"/>
      <c r="Z25" s="596">
        <v>11.6</v>
      </c>
      <c r="AA25" s="596"/>
      <c r="AB25" s="596"/>
      <c r="AC25" s="596"/>
      <c r="AD25" s="597" t="s">
        <v>109</v>
      </c>
      <c r="AE25" s="597"/>
      <c r="AF25" s="597"/>
      <c r="AG25" s="597"/>
      <c r="AH25" s="597"/>
      <c r="AI25" s="597"/>
      <c r="AJ25" s="597"/>
      <c r="AK25" s="597"/>
      <c r="AL25" s="598" t="s">
        <v>109</v>
      </c>
      <c r="AM25" s="599"/>
      <c r="AN25" s="599"/>
      <c r="AO25" s="600"/>
      <c r="AP25" s="610" t="s">
        <v>270</v>
      </c>
      <c r="AQ25" s="611"/>
      <c r="AR25" s="611"/>
      <c r="AS25" s="611"/>
      <c r="AT25" s="611"/>
      <c r="AU25" s="611"/>
      <c r="AV25" s="611"/>
      <c r="AW25" s="611"/>
      <c r="AX25" s="611"/>
      <c r="AY25" s="611"/>
      <c r="AZ25" s="611"/>
      <c r="BA25" s="611"/>
      <c r="BB25" s="611"/>
      <c r="BC25" s="611"/>
      <c r="BD25" s="611"/>
      <c r="BE25" s="611"/>
      <c r="BF25" s="612"/>
      <c r="BG25" s="593" t="s">
        <v>109</v>
      </c>
      <c r="BH25" s="594"/>
      <c r="BI25" s="594"/>
      <c r="BJ25" s="594"/>
      <c r="BK25" s="594"/>
      <c r="BL25" s="594"/>
      <c r="BM25" s="594"/>
      <c r="BN25" s="595"/>
      <c r="BO25" s="596" t="s">
        <v>109</v>
      </c>
      <c r="BP25" s="596"/>
      <c r="BQ25" s="596"/>
      <c r="BR25" s="596"/>
      <c r="BS25" s="602" t="s">
        <v>109</v>
      </c>
      <c r="BT25" s="594"/>
      <c r="BU25" s="594"/>
      <c r="BV25" s="594"/>
      <c r="BW25" s="594"/>
      <c r="BX25" s="594"/>
      <c r="BY25" s="594"/>
      <c r="BZ25" s="594"/>
      <c r="CA25" s="594"/>
      <c r="CB25" s="603"/>
      <c r="CD25" s="607" t="s">
        <v>271</v>
      </c>
      <c r="CE25" s="608"/>
      <c r="CF25" s="608"/>
      <c r="CG25" s="608"/>
      <c r="CH25" s="608"/>
      <c r="CI25" s="608"/>
      <c r="CJ25" s="608"/>
      <c r="CK25" s="608"/>
      <c r="CL25" s="608"/>
      <c r="CM25" s="608"/>
      <c r="CN25" s="608"/>
      <c r="CO25" s="608"/>
      <c r="CP25" s="608"/>
      <c r="CQ25" s="609"/>
      <c r="CR25" s="593">
        <v>3928357</v>
      </c>
      <c r="CS25" s="625"/>
      <c r="CT25" s="625"/>
      <c r="CU25" s="625"/>
      <c r="CV25" s="625"/>
      <c r="CW25" s="625"/>
      <c r="CX25" s="625"/>
      <c r="CY25" s="626"/>
      <c r="CZ25" s="627">
        <v>10.199999999999999</v>
      </c>
      <c r="DA25" s="628"/>
      <c r="DB25" s="628"/>
      <c r="DC25" s="629"/>
      <c r="DD25" s="602">
        <v>3669306</v>
      </c>
      <c r="DE25" s="625"/>
      <c r="DF25" s="625"/>
      <c r="DG25" s="625"/>
      <c r="DH25" s="625"/>
      <c r="DI25" s="625"/>
      <c r="DJ25" s="625"/>
      <c r="DK25" s="626"/>
      <c r="DL25" s="602">
        <v>3577419</v>
      </c>
      <c r="DM25" s="625"/>
      <c r="DN25" s="625"/>
      <c r="DO25" s="625"/>
      <c r="DP25" s="625"/>
      <c r="DQ25" s="625"/>
      <c r="DR25" s="625"/>
      <c r="DS25" s="625"/>
      <c r="DT25" s="625"/>
      <c r="DU25" s="625"/>
      <c r="DV25" s="626"/>
      <c r="DW25" s="598">
        <v>16.600000000000001</v>
      </c>
      <c r="DX25" s="623"/>
      <c r="DY25" s="623"/>
      <c r="DZ25" s="623"/>
      <c r="EA25" s="623"/>
      <c r="EB25" s="623"/>
      <c r="EC25" s="624"/>
    </row>
    <row r="26" spans="2:133" ht="11.25" customHeight="1">
      <c r="B26" s="630" t="s">
        <v>272</v>
      </c>
      <c r="C26" s="631"/>
      <c r="D26" s="631"/>
      <c r="E26" s="631"/>
      <c r="F26" s="631"/>
      <c r="G26" s="631"/>
      <c r="H26" s="631"/>
      <c r="I26" s="631"/>
      <c r="J26" s="631"/>
      <c r="K26" s="631"/>
      <c r="L26" s="631"/>
      <c r="M26" s="631"/>
      <c r="N26" s="631"/>
      <c r="O26" s="631"/>
      <c r="P26" s="631"/>
      <c r="Q26" s="632"/>
      <c r="R26" s="593" t="s">
        <v>109</v>
      </c>
      <c r="S26" s="594"/>
      <c r="T26" s="594"/>
      <c r="U26" s="594"/>
      <c r="V26" s="594"/>
      <c r="W26" s="594"/>
      <c r="X26" s="594"/>
      <c r="Y26" s="595"/>
      <c r="Z26" s="596" t="s">
        <v>109</v>
      </c>
      <c r="AA26" s="596"/>
      <c r="AB26" s="596"/>
      <c r="AC26" s="596"/>
      <c r="AD26" s="597" t="s">
        <v>109</v>
      </c>
      <c r="AE26" s="597"/>
      <c r="AF26" s="597"/>
      <c r="AG26" s="597"/>
      <c r="AH26" s="597"/>
      <c r="AI26" s="597"/>
      <c r="AJ26" s="597"/>
      <c r="AK26" s="597"/>
      <c r="AL26" s="598" t="s">
        <v>109</v>
      </c>
      <c r="AM26" s="599"/>
      <c r="AN26" s="599"/>
      <c r="AO26" s="600"/>
      <c r="AP26" s="610" t="s">
        <v>273</v>
      </c>
      <c r="AQ26" s="633"/>
      <c r="AR26" s="633"/>
      <c r="AS26" s="633"/>
      <c r="AT26" s="633"/>
      <c r="AU26" s="633"/>
      <c r="AV26" s="633"/>
      <c r="AW26" s="633"/>
      <c r="AX26" s="633"/>
      <c r="AY26" s="633"/>
      <c r="AZ26" s="633"/>
      <c r="BA26" s="633"/>
      <c r="BB26" s="633"/>
      <c r="BC26" s="633"/>
      <c r="BD26" s="633"/>
      <c r="BE26" s="633"/>
      <c r="BF26" s="612"/>
      <c r="BG26" s="593" t="s">
        <v>109</v>
      </c>
      <c r="BH26" s="594"/>
      <c r="BI26" s="594"/>
      <c r="BJ26" s="594"/>
      <c r="BK26" s="594"/>
      <c r="BL26" s="594"/>
      <c r="BM26" s="594"/>
      <c r="BN26" s="595"/>
      <c r="BO26" s="596" t="s">
        <v>109</v>
      </c>
      <c r="BP26" s="596"/>
      <c r="BQ26" s="596"/>
      <c r="BR26" s="596"/>
      <c r="BS26" s="602" t="s">
        <v>109</v>
      </c>
      <c r="BT26" s="594"/>
      <c r="BU26" s="594"/>
      <c r="BV26" s="594"/>
      <c r="BW26" s="594"/>
      <c r="BX26" s="594"/>
      <c r="BY26" s="594"/>
      <c r="BZ26" s="594"/>
      <c r="CA26" s="594"/>
      <c r="CB26" s="603"/>
      <c r="CD26" s="607" t="s">
        <v>274</v>
      </c>
      <c r="CE26" s="608"/>
      <c r="CF26" s="608"/>
      <c r="CG26" s="608"/>
      <c r="CH26" s="608"/>
      <c r="CI26" s="608"/>
      <c r="CJ26" s="608"/>
      <c r="CK26" s="608"/>
      <c r="CL26" s="608"/>
      <c r="CM26" s="608"/>
      <c r="CN26" s="608"/>
      <c r="CO26" s="608"/>
      <c r="CP26" s="608"/>
      <c r="CQ26" s="609"/>
      <c r="CR26" s="593">
        <v>2477294</v>
      </c>
      <c r="CS26" s="594"/>
      <c r="CT26" s="594"/>
      <c r="CU26" s="594"/>
      <c r="CV26" s="594"/>
      <c r="CW26" s="594"/>
      <c r="CX26" s="594"/>
      <c r="CY26" s="595"/>
      <c r="CZ26" s="627">
        <v>6.4</v>
      </c>
      <c r="DA26" s="628"/>
      <c r="DB26" s="628"/>
      <c r="DC26" s="629"/>
      <c r="DD26" s="602">
        <v>2276884</v>
      </c>
      <c r="DE26" s="594"/>
      <c r="DF26" s="594"/>
      <c r="DG26" s="594"/>
      <c r="DH26" s="594"/>
      <c r="DI26" s="594"/>
      <c r="DJ26" s="594"/>
      <c r="DK26" s="595"/>
      <c r="DL26" s="602" t="s">
        <v>211</v>
      </c>
      <c r="DM26" s="594"/>
      <c r="DN26" s="594"/>
      <c r="DO26" s="594"/>
      <c r="DP26" s="594"/>
      <c r="DQ26" s="594"/>
      <c r="DR26" s="594"/>
      <c r="DS26" s="594"/>
      <c r="DT26" s="594"/>
      <c r="DU26" s="594"/>
      <c r="DV26" s="595"/>
      <c r="DW26" s="598" t="s">
        <v>211</v>
      </c>
      <c r="DX26" s="623"/>
      <c r="DY26" s="623"/>
      <c r="DZ26" s="623"/>
      <c r="EA26" s="623"/>
      <c r="EB26" s="623"/>
      <c r="EC26" s="624"/>
    </row>
    <row r="27" spans="2:133" ht="11.25" customHeight="1">
      <c r="B27" s="590" t="s">
        <v>275</v>
      </c>
      <c r="C27" s="591"/>
      <c r="D27" s="591"/>
      <c r="E27" s="591"/>
      <c r="F27" s="591"/>
      <c r="G27" s="591"/>
      <c r="H27" s="591"/>
      <c r="I27" s="591"/>
      <c r="J27" s="591"/>
      <c r="K27" s="591"/>
      <c r="L27" s="591"/>
      <c r="M27" s="591"/>
      <c r="N27" s="591"/>
      <c r="O27" s="591"/>
      <c r="P27" s="591"/>
      <c r="Q27" s="592"/>
      <c r="R27" s="593">
        <v>2465608</v>
      </c>
      <c r="S27" s="594"/>
      <c r="T27" s="594"/>
      <c r="U27" s="594"/>
      <c r="V27" s="594"/>
      <c r="W27" s="594"/>
      <c r="X27" s="594"/>
      <c r="Y27" s="595"/>
      <c r="Z27" s="596">
        <v>6.1</v>
      </c>
      <c r="AA27" s="596"/>
      <c r="AB27" s="596"/>
      <c r="AC27" s="596"/>
      <c r="AD27" s="597" t="s">
        <v>109</v>
      </c>
      <c r="AE27" s="597"/>
      <c r="AF27" s="597"/>
      <c r="AG27" s="597"/>
      <c r="AH27" s="597"/>
      <c r="AI27" s="597"/>
      <c r="AJ27" s="597"/>
      <c r="AK27" s="597"/>
      <c r="AL27" s="598" t="s">
        <v>109</v>
      </c>
      <c r="AM27" s="599"/>
      <c r="AN27" s="599"/>
      <c r="AO27" s="600"/>
      <c r="AP27" s="590" t="s">
        <v>276</v>
      </c>
      <c r="AQ27" s="591"/>
      <c r="AR27" s="591"/>
      <c r="AS27" s="591"/>
      <c r="AT27" s="591"/>
      <c r="AU27" s="591"/>
      <c r="AV27" s="591"/>
      <c r="AW27" s="591"/>
      <c r="AX27" s="591"/>
      <c r="AY27" s="591"/>
      <c r="AZ27" s="591"/>
      <c r="BA27" s="591"/>
      <c r="BB27" s="591"/>
      <c r="BC27" s="591"/>
      <c r="BD27" s="591"/>
      <c r="BE27" s="591"/>
      <c r="BF27" s="592"/>
      <c r="BG27" s="593">
        <v>6121787</v>
      </c>
      <c r="BH27" s="594"/>
      <c r="BI27" s="594"/>
      <c r="BJ27" s="594"/>
      <c r="BK27" s="594"/>
      <c r="BL27" s="594"/>
      <c r="BM27" s="594"/>
      <c r="BN27" s="595"/>
      <c r="BO27" s="596">
        <v>100</v>
      </c>
      <c r="BP27" s="596"/>
      <c r="BQ27" s="596"/>
      <c r="BR27" s="596"/>
      <c r="BS27" s="602">
        <v>139337</v>
      </c>
      <c r="BT27" s="594"/>
      <c r="BU27" s="594"/>
      <c r="BV27" s="594"/>
      <c r="BW27" s="594"/>
      <c r="BX27" s="594"/>
      <c r="BY27" s="594"/>
      <c r="BZ27" s="594"/>
      <c r="CA27" s="594"/>
      <c r="CB27" s="603"/>
      <c r="CD27" s="607" t="s">
        <v>277</v>
      </c>
      <c r="CE27" s="608"/>
      <c r="CF27" s="608"/>
      <c r="CG27" s="608"/>
      <c r="CH27" s="608"/>
      <c r="CI27" s="608"/>
      <c r="CJ27" s="608"/>
      <c r="CK27" s="608"/>
      <c r="CL27" s="608"/>
      <c r="CM27" s="608"/>
      <c r="CN27" s="608"/>
      <c r="CO27" s="608"/>
      <c r="CP27" s="608"/>
      <c r="CQ27" s="609"/>
      <c r="CR27" s="593">
        <v>4422050</v>
      </c>
      <c r="CS27" s="625"/>
      <c r="CT27" s="625"/>
      <c r="CU27" s="625"/>
      <c r="CV27" s="625"/>
      <c r="CW27" s="625"/>
      <c r="CX27" s="625"/>
      <c r="CY27" s="626"/>
      <c r="CZ27" s="627">
        <v>11.5</v>
      </c>
      <c r="DA27" s="628"/>
      <c r="DB27" s="628"/>
      <c r="DC27" s="629"/>
      <c r="DD27" s="602">
        <v>1615542</v>
      </c>
      <c r="DE27" s="625"/>
      <c r="DF27" s="625"/>
      <c r="DG27" s="625"/>
      <c r="DH27" s="625"/>
      <c r="DI27" s="625"/>
      <c r="DJ27" s="625"/>
      <c r="DK27" s="626"/>
      <c r="DL27" s="602">
        <v>1605471</v>
      </c>
      <c r="DM27" s="625"/>
      <c r="DN27" s="625"/>
      <c r="DO27" s="625"/>
      <c r="DP27" s="625"/>
      <c r="DQ27" s="625"/>
      <c r="DR27" s="625"/>
      <c r="DS27" s="625"/>
      <c r="DT27" s="625"/>
      <c r="DU27" s="625"/>
      <c r="DV27" s="626"/>
      <c r="DW27" s="598">
        <v>7.4</v>
      </c>
      <c r="DX27" s="623"/>
      <c r="DY27" s="623"/>
      <c r="DZ27" s="623"/>
      <c r="EA27" s="623"/>
      <c r="EB27" s="623"/>
      <c r="EC27" s="624"/>
    </row>
    <row r="28" spans="2:133" ht="11.25" customHeight="1">
      <c r="B28" s="590" t="s">
        <v>278</v>
      </c>
      <c r="C28" s="591"/>
      <c r="D28" s="591"/>
      <c r="E28" s="591"/>
      <c r="F28" s="591"/>
      <c r="G28" s="591"/>
      <c r="H28" s="591"/>
      <c r="I28" s="591"/>
      <c r="J28" s="591"/>
      <c r="K28" s="591"/>
      <c r="L28" s="591"/>
      <c r="M28" s="591"/>
      <c r="N28" s="591"/>
      <c r="O28" s="591"/>
      <c r="P28" s="591"/>
      <c r="Q28" s="592"/>
      <c r="R28" s="593">
        <v>179184</v>
      </c>
      <c r="S28" s="594"/>
      <c r="T28" s="594"/>
      <c r="U28" s="594"/>
      <c r="V28" s="594"/>
      <c r="W28" s="594"/>
      <c r="X28" s="594"/>
      <c r="Y28" s="595"/>
      <c r="Z28" s="596">
        <v>0.4</v>
      </c>
      <c r="AA28" s="596"/>
      <c r="AB28" s="596"/>
      <c r="AC28" s="596"/>
      <c r="AD28" s="597">
        <v>25695</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279</v>
      </c>
      <c r="CE28" s="608"/>
      <c r="CF28" s="608"/>
      <c r="CG28" s="608"/>
      <c r="CH28" s="608"/>
      <c r="CI28" s="608"/>
      <c r="CJ28" s="608"/>
      <c r="CK28" s="608"/>
      <c r="CL28" s="608"/>
      <c r="CM28" s="608"/>
      <c r="CN28" s="608"/>
      <c r="CO28" s="608"/>
      <c r="CP28" s="608"/>
      <c r="CQ28" s="609"/>
      <c r="CR28" s="593">
        <v>5329359</v>
      </c>
      <c r="CS28" s="594"/>
      <c r="CT28" s="594"/>
      <c r="CU28" s="594"/>
      <c r="CV28" s="594"/>
      <c r="CW28" s="594"/>
      <c r="CX28" s="594"/>
      <c r="CY28" s="595"/>
      <c r="CZ28" s="627">
        <v>13.9</v>
      </c>
      <c r="DA28" s="628"/>
      <c r="DB28" s="628"/>
      <c r="DC28" s="629"/>
      <c r="DD28" s="602">
        <v>5217273</v>
      </c>
      <c r="DE28" s="594"/>
      <c r="DF28" s="594"/>
      <c r="DG28" s="594"/>
      <c r="DH28" s="594"/>
      <c r="DI28" s="594"/>
      <c r="DJ28" s="594"/>
      <c r="DK28" s="595"/>
      <c r="DL28" s="602">
        <v>4786635</v>
      </c>
      <c r="DM28" s="594"/>
      <c r="DN28" s="594"/>
      <c r="DO28" s="594"/>
      <c r="DP28" s="594"/>
      <c r="DQ28" s="594"/>
      <c r="DR28" s="594"/>
      <c r="DS28" s="594"/>
      <c r="DT28" s="594"/>
      <c r="DU28" s="594"/>
      <c r="DV28" s="595"/>
      <c r="DW28" s="598">
        <v>22.2</v>
      </c>
      <c r="DX28" s="623"/>
      <c r="DY28" s="623"/>
      <c r="DZ28" s="623"/>
      <c r="EA28" s="623"/>
      <c r="EB28" s="623"/>
      <c r="EC28" s="624"/>
    </row>
    <row r="29" spans="2:133" ht="11.25" customHeight="1">
      <c r="B29" s="590" t="s">
        <v>280</v>
      </c>
      <c r="C29" s="591"/>
      <c r="D29" s="591"/>
      <c r="E29" s="591"/>
      <c r="F29" s="591"/>
      <c r="G29" s="591"/>
      <c r="H29" s="591"/>
      <c r="I29" s="591"/>
      <c r="J29" s="591"/>
      <c r="K29" s="591"/>
      <c r="L29" s="591"/>
      <c r="M29" s="591"/>
      <c r="N29" s="591"/>
      <c r="O29" s="591"/>
      <c r="P29" s="591"/>
      <c r="Q29" s="592"/>
      <c r="R29" s="593">
        <v>90689</v>
      </c>
      <c r="S29" s="594"/>
      <c r="T29" s="594"/>
      <c r="U29" s="594"/>
      <c r="V29" s="594"/>
      <c r="W29" s="594"/>
      <c r="X29" s="594"/>
      <c r="Y29" s="595"/>
      <c r="Z29" s="596">
        <v>0.2</v>
      </c>
      <c r="AA29" s="596"/>
      <c r="AB29" s="596"/>
      <c r="AC29" s="596"/>
      <c r="AD29" s="597" t="s">
        <v>109</v>
      </c>
      <c r="AE29" s="597"/>
      <c r="AF29" s="597"/>
      <c r="AG29" s="597"/>
      <c r="AH29" s="597"/>
      <c r="AI29" s="597"/>
      <c r="AJ29" s="597"/>
      <c r="AK29" s="597"/>
      <c r="AL29" s="598" t="s">
        <v>109</v>
      </c>
      <c r="AM29" s="599"/>
      <c r="AN29" s="599"/>
      <c r="AO29" s="600"/>
      <c r="AP29" s="572" t="s">
        <v>199</v>
      </c>
      <c r="AQ29" s="573"/>
      <c r="AR29" s="573"/>
      <c r="AS29" s="573"/>
      <c r="AT29" s="573"/>
      <c r="AU29" s="573"/>
      <c r="AV29" s="573"/>
      <c r="AW29" s="573"/>
      <c r="AX29" s="573"/>
      <c r="AY29" s="573"/>
      <c r="AZ29" s="573"/>
      <c r="BA29" s="573"/>
      <c r="BB29" s="573"/>
      <c r="BC29" s="573"/>
      <c r="BD29" s="573"/>
      <c r="BE29" s="573"/>
      <c r="BF29" s="574"/>
      <c r="BG29" s="572" t="s">
        <v>281</v>
      </c>
      <c r="BH29" s="634"/>
      <c r="BI29" s="634"/>
      <c r="BJ29" s="634"/>
      <c r="BK29" s="634"/>
      <c r="BL29" s="634"/>
      <c r="BM29" s="634"/>
      <c r="BN29" s="634"/>
      <c r="BO29" s="634"/>
      <c r="BP29" s="634"/>
      <c r="BQ29" s="635"/>
      <c r="BR29" s="572" t="s">
        <v>282</v>
      </c>
      <c r="BS29" s="634"/>
      <c r="BT29" s="634"/>
      <c r="BU29" s="634"/>
      <c r="BV29" s="634"/>
      <c r="BW29" s="634"/>
      <c r="BX29" s="634"/>
      <c r="BY29" s="634"/>
      <c r="BZ29" s="634"/>
      <c r="CA29" s="634"/>
      <c r="CB29" s="635"/>
      <c r="CD29" s="654" t="s">
        <v>283</v>
      </c>
      <c r="CE29" s="655"/>
      <c r="CF29" s="607" t="s">
        <v>284</v>
      </c>
      <c r="CG29" s="608"/>
      <c r="CH29" s="608"/>
      <c r="CI29" s="608"/>
      <c r="CJ29" s="608"/>
      <c r="CK29" s="608"/>
      <c r="CL29" s="608"/>
      <c r="CM29" s="608"/>
      <c r="CN29" s="608"/>
      <c r="CO29" s="608"/>
      <c r="CP29" s="608"/>
      <c r="CQ29" s="609"/>
      <c r="CR29" s="593">
        <v>5328937</v>
      </c>
      <c r="CS29" s="625"/>
      <c r="CT29" s="625"/>
      <c r="CU29" s="625"/>
      <c r="CV29" s="625"/>
      <c r="CW29" s="625"/>
      <c r="CX29" s="625"/>
      <c r="CY29" s="626"/>
      <c r="CZ29" s="627">
        <v>13.9</v>
      </c>
      <c r="DA29" s="628"/>
      <c r="DB29" s="628"/>
      <c r="DC29" s="629"/>
      <c r="DD29" s="602">
        <v>5216851</v>
      </c>
      <c r="DE29" s="625"/>
      <c r="DF29" s="625"/>
      <c r="DG29" s="625"/>
      <c r="DH29" s="625"/>
      <c r="DI29" s="625"/>
      <c r="DJ29" s="625"/>
      <c r="DK29" s="626"/>
      <c r="DL29" s="602">
        <v>4786213</v>
      </c>
      <c r="DM29" s="625"/>
      <c r="DN29" s="625"/>
      <c r="DO29" s="625"/>
      <c r="DP29" s="625"/>
      <c r="DQ29" s="625"/>
      <c r="DR29" s="625"/>
      <c r="DS29" s="625"/>
      <c r="DT29" s="625"/>
      <c r="DU29" s="625"/>
      <c r="DV29" s="626"/>
      <c r="DW29" s="598">
        <v>22.2</v>
      </c>
      <c r="DX29" s="623"/>
      <c r="DY29" s="623"/>
      <c r="DZ29" s="623"/>
      <c r="EA29" s="623"/>
      <c r="EB29" s="623"/>
      <c r="EC29" s="624"/>
    </row>
    <row r="30" spans="2:133" ht="11.25" customHeight="1">
      <c r="B30" s="590" t="s">
        <v>285</v>
      </c>
      <c r="C30" s="591"/>
      <c r="D30" s="591"/>
      <c r="E30" s="591"/>
      <c r="F30" s="591"/>
      <c r="G30" s="591"/>
      <c r="H30" s="591"/>
      <c r="I30" s="591"/>
      <c r="J30" s="591"/>
      <c r="K30" s="591"/>
      <c r="L30" s="591"/>
      <c r="M30" s="591"/>
      <c r="N30" s="591"/>
      <c r="O30" s="591"/>
      <c r="P30" s="591"/>
      <c r="Q30" s="592"/>
      <c r="R30" s="593">
        <v>859212</v>
      </c>
      <c r="S30" s="594"/>
      <c r="T30" s="594"/>
      <c r="U30" s="594"/>
      <c r="V30" s="594"/>
      <c r="W30" s="594"/>
      <c r="X30" s="594"/>
      <c r="Y30" s="595"/>
      <c r="Z30" s="596">
        <v>2.1</v>
      </c>
      <c r="AA30" s="596"/>
      <c r="AB30" s="596"/>
      <c r="AC30" s="596"/>
      <c r="AD30" s="597" t="s">
        <v>109</v>
      </c>
      <c r="AE30" s="597"/>
      <c r="AF30" s="597"/>
      <c r="AG30" s="597"/>
      <c r="AH30" s="597"/>
      <c r="AI30" s="597"/>
      <c r="AJ30" s="597"/>
      <c r="AK30" s="597"/>
      <c r="AL30" s="598" t="s">
        <v>109</v>
      </c>
      <c r="AM30" s="599"/>
      <c r="AN30" s="599"/>
      <c r="AO30" s="600"/>
      <c r="AP30" s="639" t="s">
        <v>286</v>
      </c>
      <c r="AQ30" s="640"/>
      <c r="AR30" s="640"/>
      <c r="AS30" s="640"/>
      <c r="AT30" s="645" t="s">
        <v>287</v>
      </c>
      <c r="AU30" s="182"/>
      <c r="AV30" s="182"/>
      <c r="AW30" s="182"/>
      <c r="AX30" s="579" t="s">
        <v>165</v>
      </c>
      <c r="AY30" s="580"/>
      <c r="AZ30" s="580"/>
      <c r="BA30" s="580"/>
      <c r="BB30" s="580"/>
      <c r="BC30" s="580"/>
      <c r="BD30" s="580"/>
      <c r="BE30" s="580"/>
      <c r="BF30" s="581"/>
      <c r="BG30" s="651">
        <v>99.4</v>
      </c>
      <c r="BH30" s="652"/>
      <c r="BI30" s="652"/>
      <c r="BJ30" s="652"/>
      <c r="BK30" s="652"/>
      <c r="BL30" s="652"/>
      <c r="BM30" s="588">
        <v>96.5</v>
      </c>
      <c r="BN30" s="652"/>
      <c r="BO30" s="652"/>
      <c r="BP30" s="652"/>
      <c r="BQ30" s="653"/>
      <c r="BR30" s="651">
        <v>99.2</v>
      </c>
      <c r="BS30" s="652"/>
      <c r="BT30" s="652"/>
      <c r="BU30" s="652"/>
      <c r="BV30" s="652"/>
      <c r="BW30" s="652"/>
      <c r="BX30" s="588">
        <v>96.5</v>
      </c>
      <c r="BY30" s="652"/>
      <c r="BZ30" s="652"/>
      <c r="CA30" s="652"/>
      <c r="CB30" s="653"/>
      <c r="CD30" s="656"/>
      <c r="CE30" s="657"/>
      <c r="CF30" s="607" t="s">
        <v>288</v>
      </c>
      <c r="CG30" s="608"/>
      <c r="CH30" s="608"/>
      <c r="CI30" s="608"/>
      <c r="CJ30" s="608"/>
      <c r="CK30" s="608"/>
      <c r="CL30" s="608"/>
      <c r="CM30" s="608"/>
      <c r="CN30" s="608"/>
      <c r="CO30" s="608"/>
      <c r="CP30" s="608"/>
      <c r="CQ30" s="609"/>
      <c r="CR30" s="593">
        <v>4920047</v>
      </c>
      <c r="CS30" s="594"/>
      <c r="CT30" s="594"/>
      <c r="CU30" s="594"/>
      <c r="CV30" s="594"/>
      <c r="CW30" s="594"/>
      <c r="CX30" s="594"/>
      <c r="CY30" s="595"/>
      <c r="CZ30" s="627">
        <v>12.8</v>
      </c>
      <c r="DA30" s="628"/>
      <c r="DB30" s="628"/>
      <c r="DC30" s="629"/>
      <c r="DD30" s="602">
        <v>4819827</v>
      </c>
      <c r="DE30" s="594"/>
      <c r="DF30" s="594"/>
      <c r="DG30" s="594"/>
      <c r="DH30" s="594"/>
      <c r="DI30" s="594"/>
      <c r="DJ30" s="594"/>
      <c r="DK30" s="595"/>
      <c r="DL30" s="602">
        <v>4389189</v>
      </c>
      <c r="DM30" s="594"/>
      <c r="DN30" s="594"/>
      <c r="DO30" s="594"/>
      <c r="DP30" s="594"/>
      <c r="DQ30" s="594"/>
      <c r="DR30" s="594"/>
      <c r="DS30" s="594"/>
      <c r="DT30" s="594"/>
      <c r="DU30" s="594"/>
      <c r="DV30" s="595"/>
      <c r="DW30" s="598">
        <v>20.399999999999999</v>
      </c>
      <c r="DX30" s="623"/>
      <c r="DY30" s="623"/>
      <c r="DZ30" s="623"/>
      <c r="EA30" s="623"/>
      <c r="EB30" s="623"/>
      <c r="EC30" s="624"/>
    </row>
    <row r="31" spans="2:133" ht="11.25" customHeight="1">
      <c r="B31" s="590" t="s">
        <v>289</v>
      </c>
      <c r="C31" s="591"/>
      <c r="D31" s="591"/>
      <c r="E31" s="591"/>
      <c r="F31" s="591"/>
      <c r="G31" s="591"/>
      <c r="H31" s="591"/>
      <c r="I31" s="591"/>
      <c r="J31" s="591"/>
      <c r="K31" s="591"/>
      <c r="L31" s="591"/>
      <c r="M31" s="591"/>
      <c r="N31" s="591"/>
      <c r="O31" s="591"/>
      <c r="P31" s="591"/>
      <c r="Q31" s="592"/>
      <c r="R31" s="593">
        <v>2294434</v>
      </c>
      <c r="S31" s="594"/>
      <c r="T31" s="594"/>
      <c r="U31" s="594"/>
      <c r="V31" s="594"/>
      <c r="W31" s="594"/>
      <c r="X31" s="594"/>
      <c r="Y31" s="595"/>
      <c r="Z31" s="596">
        <v>5.7</v>
      </c>
      <c r="AA31" s="596"/>
      <c r="AB31" s="596"/>
      <c r="AC31" s="596"/>
      <c r="AD31" s="597" t="s">
        <v>109</v>
      </c>
      <c r="AE31" s="597"/>
      <c r="AF31" s="597"/>
      <c r="AG31" s="597"/>
      <c r="AH31" s="597"/>
      <c r="AI31" s="597"/>
      <c r="AJ31" s="597"/>
      <c r="AK31" s="597"/>
      <c r="AL31" s="598" t="s">
        <v>109</v>
      </c>
      <c r="AM31" s="599"/>
      <c r="AN31" s="599"/>
      <c r="AO31" s="600"/>
      <c r="AP31" s="641"/>
      <c r="AQ31" s="642"/>
      <c r="AR31" s="642"/>
      <c r="AS31" s="642"/>
      <c r="AT31" s="646"/>
      <c r="AU31" s="181" t="s">
        <v>290</v>
      </c>
      <c r="AV31" s="181"/>
      <c r="AW31" s="181"/>
      <c r="AX31" s="590" t="s">
        <v>291</v>
      </c>
      <c r="AY31" s="591"/>
      <c r="AZ31" s="591"/>
      <c r="BA31" s="591"/>
      <c r="BB31" s="591"/>
      <c r="BC31" s="591"/>
      <c r="BD31" s="591"/>
      <c r="BE31" s="591"/>
      <c r="BF31" s="592"/>
      <c r="BG31" s="648">
        <v>99.6</v>
      </c>
      <c r="BH31" s="625"/>
      <c r="BI31" s="625"/>
      <c r="BJ31" s="625"/>
      <c r="BK31" s="625"/>
      <c r="BL31" s="625"/>
      <c r="BM31" s="599">
        <v>98.1</v>
      </c>
      <c r="BN31" s="649"/>
      <c r="BO31" s="649"/>
      <c r="BP31" s="649"/>
      <c r="BQ31" s="650"/>
      <c r="BR31" s="648">
        <v>99.4</v>
      </c>
      <c r="BS31" s="625"/>
      <c r="BT31" s="625"/>
      <c r="BU31" s="625"/>
      <c r="BV31" s="625"/>
      <c r="BW31" s="625"/>
      <c r="BX31" s="599">
        <v>97.9</v>
      </c>
      <c r="BY31" s="649"/>
      <c r="BZ31" s="649"/>
      <c r="CA31" s="649"/>
      <c r="CB31" s="650"/>
      <c r="CD31" s="656"/>
      <c r="CE31" s="657"/>
      <c r="CF31" s="607" t="s">
        <v>292</v>
      </c>
      <c r="CG31" s="608"/>
      <c r="CH31" s="608"/>
      <c r="CI31" s="608"/>
      <c r="CJ31" s="608"/>
      <c r="CK31" s="608"/>
      <c r="CL31" s="608"/>
      <c r="CM31" s="608"/>
      <c r="CN31" s="608"/>
      <c r="CO31" s="608"/>
      <c r="CP31" s="608"/>
      <c r="CQ31" s="609"/>
      <c r="CR31" s="593">
        <v>408890</v>
      </c>
      <c r="CS31" s="625"/>
      <c r="CT31" s="625"/>
      <c r="CU31" s="625"/>
      <c r="CV31" s="625"/>
      <c r="CW31" s="625"/>
      <c r="CX31" s="625"/>
      <c r="CY31" s="626"/>
      <c r="CZ31" s="627">
        <v>1.1000000000000001</v>
      </c>
      <c r="DA31" s="628"/>
      <c r="DB31" s="628"/>
      <c r="DC31" s="629"/>
      <c r="DD31" s="602">
        <v>397024</v>
      </c>
      <c r="DE31" s="625"/>
      <c r="DF31" s="625"/>
      <c r="DG31" s="625"/>
      <c r="DH31" s="625"/>
      <c r="DI31" s="625"/>
      <c r="DJ31" s="625"/>
      <c r="DK31" s="626"/>
      <c r="DL31" s="602">
        <v>397024</v>
      </c>
      <c r="DM31" s="625"/>
      <c r="DN31" s="625"/>
      <c r="DO31" s="625"/>
      <c r="DP31" s="625"/>
      <c r="DQ31" s="625"/>
      <c r="DR31" s="625"/>
      <c r="DS31" s="625"/>
      <c r="DT31" s="625"/>
      <c r="DU31" s="625"/>
      <c r="DV31" s="626"/>
      <c r="DW31" s="598">
        <v>1.8</v>
      </c>
      <c r="DX31" s="623"/>
      <c r="DY31" s="623"/>
      <c r="DZ31" s="623"/>
      <c r="EA31" s="623"/>
      <c r="EB31" s="623"/>
      <c r="EC31" s="624"/>
    </row>
    <row r="32" spans="2:133" ht="11.25" customHeight="1">
      <c r="B32" s="590" t="s">
        <v>293</v>
      </c>
      <c r="C32" s="591"/>
      <c r="D32" s="591"/>
      <c r="E32" s="591"/>
      <c r="F32" s="591"/>
      <c r="G32" s="591"/>
      <c r="H32" s="591"/>
      <c r="I32" s="591"/>
      <c r="J32" s="591"/>
      <c r="K32" s="591"/>
      <c r="L32" s="591"/>
      <c r="M32" s="591"/>
      <c r="N32" s="591"/>
      <c r="O32" s="591"/>
      <c r="P32" s="591"/>
      <c r="Q32" s="592"/>
      <c r="R32" s="593">
        <v>1831571</v>
      </c>
      <c r="S32" s="594"/>
      <c r="T32" s="594"/>
      <c r="U32" s="594"/>
      <c r="V32" s="594"/>
      <c r="W32" s="594"/>
      <c r="X32" s="594"/>
      <c r="Y32" s="595"/>
      <c r="Z32" s="596">
        <v>4.5</v>
      </c>
      <c r="AA32" s="596"/>
      <c r="AB32" s="596"/>
      <c r="AC32" s="596"/>
      <c r="AD32" s="597">
        <v>8230</v>
      </c>
      <c r="AE32" s="597"/>
      <c r="AF32" s="597"/>
      <c r="AG32" s="597"/>
      <c r="AH32" s="597"/>
      <c r="AI32" s="597"/>
      <c r="AJ32" s="597"/>
      <c r="AK32" s="597"/>
      <c r="AL32" s="598">
        <v>0</v>
      </c>
      <c r="AM32" s="599"/>
      <c r="AN32" s="599"/>
      <c r="AO32" s="600"/>
      <c r="AP32" s="643"/>
      <c r="AQ32" s="644"/>
      <c r="AR32" s="644"/>
      <c r="AS32" s="644"/>
      <c r="AT32" s="647"/>
      <c r="AU32" s="183"/>
      <c r="AV32" s="183"/>
      <c r="AW32" s="183"/>
      <c r="AX32" s="636" t="s">
        <v>294</v>
      </c>
      <c r="AY32" s="637"/>
      <c r="AZ32" s="637"/>
      <c r="BA32" s="637"/>
      <c r="BB32" s="637"/>
      <c r="BC32" s="637"/>
      <c r="BD32" s="637"/>
      <c r="BE32" s="637"/>
      <c r="BF32" s="638"/>
      <c r="BG32" s="660">
        <v>99.2</v>
      </c>
      <c r="BH32" s="661"/>
      <c r="BI32" s="661"/>
      <c r="BJ32" s="661"/>
      <c r="BK32" s="661"/>
      <c r="BL32" s="661"/>
      <c r="BM32" s="662">
        <v>94.8</v>
      </c>
      <c r="BN32" s="661"/>
      <c r="BO32" s="661"/>
      <c r="BP32" s="661"/>
      <c r="BQ32" s="663"/>
      <c r="BR32" s="660">
        <v>99</v>
      </c>
      <c r="BS32" s="661"/>
      <c r="BT32" s="661"/>
      <c r="BU32" s="661"/>
      <c r="BV32" s="661"/>
      <c r="BW32" s="661"/>
      <c r="BX32" s="662">
        <v>94.9</v>
      </c>
      <c r="BY32" s="661"/>
      <c r="BZ32" s="661"/>
      <c r="CA32" s="661"/>
      <c r="CB32" s="663"/>
      <c r="CD32" s="658"/>
      <c r="CE32" s="659"/>
      <c r="CF32" s="607" t="s">
        <v>295</v>
      </c>
      <c r="CG32" s="608"/>
      <c r="CH32" s="608"/>
      <c r="CI32" s="608"/>
      <c r="CJ32" s="608"/>
      <c r="CK32" s="608"/>
      <c r="CL32" s="608"/>
      <c r="CM32" s="608"/>
      <c r="CN32" s="608"/>
      <c r="CO32" s="608"/>
      <c r="CP32" s="608"/>
      <c r="CQ32" s="609"/>
      <c r="CR32" s="593">
        <v>422</v>
      </c>
      <c r="CS32" s="594"/>
      <c r="CT32" s="594"/>
      <c r="CU32" s="594"/>
      <c r="CV32" s="594"/>
      <c r="CW32" s="594"/>
      <c r="CX32" s="594"/>
      <c r="CY32" s="595"/>
      <c r="CZ32" s="627">
        <v>0</v>
      </c>
      <c r="DA32" s="628"/>
      <c r="DB32" s="628"/>
      <c r="DC32" s="629"/>
      <c r="DD32" s="602">
        <v>422</v>
      </c>
      <c r="DE32" s="594"/>
      <c r="DF32" s="594"/>
      <c r="DG32" s="594"/>
      <c r="DH32" s="594"/>
      <c r="DI32" s="594"/>
      <c r="DJ32" s="594"/>
      <c r="DK32" s="595"/>
      <c r="DL32" s="602">
        <v>422</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296</v>
      </c>
      <c r="C33" s="591"/>
      <c r="D33" s="591"/>
      <c r="E33" s="591"/>
      <c r="F33" s="591"/>
      <c r="G33" s="591"/>
      <c r="H33" s="591"/>
      <c r="I33" s="591"/>
      <c r="J33" s="591"/>
      <c r="K33" s="591"/>
      <c r="L33" s="591"/>
      <c r="M33" s="591"/>
      <c r="N33" s="591"/>
      <c r="O33" s="591"/>
      <c r="P33" s="591"/>
      <c r="Q33" s="592"/>
      <c r="R33" s="593">
        <v>5022500</v>
      </c>
      <c r="S33" s="594"/>
      <c r="T33" s="594"/>
      <c r="U33" s="594"/>
      <c r="V33" s="594"/>
      <c r="W33" s="594"/>
      <c r="X33" s="594"/>
      <c r="Y33" s="595"/>
      <c r="Z33" s="596">
        <v>12.4</v>
      </c>
      <c r="AA33" s="596"/>
      <c r="AB33" s="596"/>
      <c r="AC33" s="596"/>
      <c r="AD33" s="597" t="s">
        <v>109</v>
      </c>
      <c r="AE33" s="597"/>
      <c r="AF33" s="597"/>
      <c r="AG33" s="597"/>
      <c r="AH33" s="597"/>
      <c r="AI33" s="597"/>
      <c r="AJ33" s="597"/>
      <c r="AK33" s="597"/>
      <c r="AL33" s="598" t="s">
        <v>109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297</v>
      </c>
      <c r="CE33" s="608"/>
      <c r="CF33" s="608"/>
      <c r="CG33" s="608"/>
      <c r="CH33" s="608"/>
      <c r="CI33" s="608"/>
      <c r="CJ33" s="608"/>
      <c r="CK33" s="608"/>
      <c r="CL33" s="608"/>
      <c r="CM33" s="608"/>
      <c r="CN33" s="608"/>
      <c r="CO33" s="608"/>
      <c r="CP33" s="608"/>
      <c r="CQ33" s="609"/>
      <c r="CR33" s="593">
        <v>16448735</v>
      </c>
      <c r="CS33" s="625"/>
      <c r="CT33" s="625"/>
      <c r="CU33" s="625"/>
      <c r="CV33" s="625"/>
      <c r="CW33" s="625"/>
      <c r="CX33" s="625"/>
      <c r="CY33" s="626"/>
      <c r="CZ33" s="627">
        <v>42.8</v>
      </c>
      <c r="DA33" s="628"/>
      <c r="DB33" s="628"/>
      <c r="DC33" s="629"/>
      <c r="DD33" s="602">
        <v>11748790</v>
      </c>
      <c r="DE33" s="625"/>
      <c r="DF33" s="625"/>
      <c r="DG33" s="625"/>
      <c r="DH33" s="625"/>
      <c r="DI33" s="625"/>
      <c r="DJ33" s="625"/>
      <c r="DK33" s="626"/>
      <c r="DL33" s="602">
        <v>10021028</v>
      </c>
      <c r="DM33" s="625"/>
      <c r="DN33" s="625"/>
      <c r="DO33" s="625"/>
      <c r="DP33" s="625"/>
      <c r="DQ33" s="625"/>
      <c r="DR33" s="625"/>
      <c r="DS33" s="625"/>
      <c r="DT33" s="625"/>
      <c r="DU33" s="625"/>
      <c r="DV33" s="626"/>
      <c r="DW33" s="598">
        <v>46.5</v>
      </c>
      <c r="DX33" s="623"/>
      <c r="DY33" s="623"/>
      <c r="DZ33" s="623"/>
      <c r="EA33" s="623"/>
      <c r="EB33" s="623"/>
      <c r="EC33" s="624"/>
    </row>
    <row r="34" spans="2:133" ht="11.25" customHeight="1">
      <c r="B34" s="590" t="s">
        <v>298</v>
      </c>
      <c r="C34" s="591"/>
      <c r="D34" s="591"/>
      <c r="E34" s="591"/>
      <c r="F34" s="591"/>
      <c r="G34" s="591"/>
      <c r="H34" s="591"/>
      <c r="I34" s="591"/>
      <c r="J34" s="591"/>
      <c r="K34" s="591"/>
      <c r="L34" s="591"/>
      <c r="M34" s="591"/>
      <c r="N34" s="591"/>
      <c r="O34" s="591"/>
      <c r="P34" s="591"/>
      <c r="Q34" s="592"/>
      <c r="R34" s="593" t="s">
        <v>109</v>
      </c>
      <c r="S34" s="594"/>
      <c r="T34" s="594"/>
      <c r="U34" s="594"/>
      <c r="V34" s="594"/>
      <c r="W34" s="594"/>
      <c r="X34" s="594"/>
      <c r="Y34" s="595"/>
      <c r="Z34" s="596" t="s">
        <v>109</v>
      </c>
      <c r="AA34" s="596"/>
      <c r="AB34" s="596"/>
      <c r="AC34" s="596"/>
      <c r="AD34" s="597" t="s">
        <v>109</v>
      </c>
      <c r="AE34" s="597"/>
      <c r="AF34" s="597"/>
      <c r="AG34" s="597"/>
      <c r="AH34" s="597"/>
      <c r="AI34" s="597"/>
      <c r="AJ34" s="597"/>
      <c r="AK34" s="597"/>
      <c r="AL34" s="598" t="s">
        <v>109</v>
      </c>
      <c r="AM34" s="599"/>
      <c r="AN34" s="599"/>
      <c r="AO34" s="600"/>
      <c r="AP34" s="186"/>
      <c r="AQ34" s="572" t="s">
        <v>299</v>
      </c>
      <c r="AR34" s="573"/>
      <c r="AS34" s="573"/>
      <c r="AT34" s="573"/>
      <c r="AU34" s="573"/>
      <c r="AV34" s="573"/>
      <c r="AW34" s="573"/>
      <c r="AX34" s="573"/>
      <c r="AY34" s="573"/>
      <c r="AZ34" s="573"/>
      <c r="BA34" s="573"/>
      <c r="BB34" s="573"/>
      <c r="BC34" s="573"/>
      <c r="BD34" s="573"/>
      <c r="BE34" s="573"/>
      <c r="BF34" s="574"/>
      <c r="BG34" s="572" t="s">
        <v>300</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301</v>
      </c>
      <c r="CE34" s="608"/>
      <c r="CF34" s="608"/>
      <c r="CG34" s="608"/>
      <c r="CH34" s="608"/>
      <c r="CI34" s="608"/>
      <c r="CJ34" s="608"/>
      <c r="CK34" s="608"/>
      <c r="CL34" s="608"/>
      <c r="CM34" s="608"/>
      <c r="CN34" s="608"/>
      <c r="CO34" s="608"/>
      <c r="CP34" s="608"/>
      <c r="CQ34" s="609"/>
      <c r="CR34" s="593">
        <v>5143081</v>
      </c>
      <c r="CS34" s="594"/>
      <c r="CT34" s="594"/>
      <c r="CU34" s="594"/>
      <c r="CV34" s="594"/>
      <c r="CW34" s="594"/>
      <c r="CX34" s="594"/>
      <c r="CY34" s="595"/>
      <c r="CZ34" s="627">
        <v>13.4</v>
      </c>
      <c r="DA34" s="628"/>
      <c r="DB34" s="628"/>
      <c r="DC34" s="629"/>
      <c r="DD34" s="602">
        <v>3655284</v>
      </c>
      <c r="DE34" s="594"/>
      <c r="DF34" s="594"/>
      <c r="DG34" s="594"/>
      <c r="DH34" s="594"/>
      <c r="DI34" s="594"/>
      <c r="DJ34" s="594"/>
      <c r="DK34" s="595"/>
      <c r="DL34" s="602">
        <v>3086442</v>
      </c>
      <c r="DM34" s="594"/>
      <c r="DN34" s="594"/>
      <c r="DO34" s="594"/>
      <c r="DP34" s="594"/>
      <c r="DQ34" s="594"/>
      <c r="DR34" s="594"/>
      <c r="DS34" s="594"/>
      <c r="DT34" s="594"/>
      <c r="DU34" s="594"/>
      <c r="DV34" s="595"/>
      <c r="DW34" s="598">
        <v>14.3</v>
      </c>
      <c r="DX34" s="623"/>
      <c r="DY34" s="623"/>
      <c r="DZ34" s="623"/>
      <c r="EA34" s="623"/>
      <c r="EB34" s="623"/>
      <c r="EC34" s="624"/>
    </row>
    <row r="35" spans="2:133" ht="11.25" customHeight="1">
      <c r="B35" s="590" t="s">
        <v>302</v>
      </c>
      <c r="C35" s="591"/>
      <c r="D35" s="591"/>
      <c r="E35" s="591"/>
      <c r="F35" s="591"/>
      <c r="G35" s="591"/>
      <c r="H35" s="591"/>
      <c r="I35" s="591"/>
      <c r="J35" s="591"/>
      <c r="K35" s="591"/>
      <c r="L35" s="591"/>
      <c r="M35" s="591"/>
      <c r="N35" s="591"/>
      <c r="O35" s="591"/>
      <c r="P35" s="591"/>
      <c r="Q35" s="592"/>
      <c r="R35" s="593">
        <v>1275900</v>
      </c>
      <c r="S35" s="594"/>
      <c r="T35" s="594"/>
      <c r="U35" s="594"/>
      <c r="V35" s="594"/>
      <c r="W35" s="594"/>
      <c r="X35" s="594"/>
      <c r="Y35" s="595"/>
      <c r="Z35" s="596">
        <v>3.1</v>
      </c>
      <c r="AA35" s="596"/>
      <c r="AB35" s="596"/>
      <c r="AC35" s="596"/>
      <c r="AD35" s="597" t="s">
        <v>109</v>
      </c>
      <c r="AE35" s="597"/>
      <c r="AF35" s="597"/>
      <c r="AG35" s="597"/>
      <c r="AH35" s="597"/>
      <c r="AI35" s="597"/>
      <c r="AJ35" s="597"/>
      <c r="AK35" s="597"/>
      <c r="AL35" s="598" t="s">
        <v>109</v>
      </c>
      <c r="AM35" s="599"/>
      <c r="AN35" s="599"/>
      <c r="AO35" s="600"/>
      <c r="AP35" s="186"/>
      <c r="AQ35" s="604" t="s">
        <v>303</v>
      </c>
      <c r="AR35" s="605"/>
      <c r="AS35" s="605"/>
      <c r="AT35" s="605"/>
      <c r="AU35" s="605"/>
      <c r="AV35" s="605"/>
      <c r="AW35" s="605"/>
      <c r="AX35" s="605"/>
      <c r="AY35" s="606"/>
      <c r="AZ35" s="582">
        <v>4012751</v>
      </c>
      <c r="BA35" s="583"/>
      <c r="BB35" s="583"/>
      <c r="BC35" s="583"/>
      <c r="BD35" s="583"/>
      <c r="BE35" s="583"/>
      <c r="BF35" s="664"/>
      <c r="BG35" s="604" t="s">
        <v>304</v>
      </c>
      <c r="BH35" s="605"/>
      <c r="BI35" s="605"/>
      <c r="BJ35" s="605"/>
      <c r="BK35" s="605"/>
      <c r="BL35" s="605"/>
      <c r="BM35" s="605"/>
      <c r="BN35" s="605"/>
      <c r="BO35" s="605"/>
      <c r="BP35" s="605"/>
      <c r="BQ35" s="605"/>
      <c r="BR35" s="605"/>
      <c r="BS35" s="605"/>
      <c r="BT35" s="605"/>
      <c r="BU35" s="606"/>
      <c r="BV35" s="582">
        <v>148754</v>
      </c>
      <c r="BW35" s="583"/>
      <c r="BX35" s="583"/>
      <c r="BY35" s="583"/>
      <c r="BZ35" s="583"/>
      <c r="CA35" s="583"/>
      <c r="CB35" s="664"/>
      <c r="CD35" s="607" t="s">
        <v>305</v>
      </c>
      <c r="CE35" s="608"/>
      <c r="CF35" s="608"/>
      <c r="CG35" s="608"/>
      <c r="CH35" s="608"/>
      <c r="CI35" s="608"/>
      <c r="CJ35" s="608"/>
      <c r="CK35" s="608"/>
      <c r="CL35" s="608"/>
      <c r="CM35" s="608"/>
      <c r="CN35" s="608"/>
      <c r="CO35" s="608"/>
      <c r="CP35" s="608"/>
      <c r="CQ35" s="609"/>
      <c r="CR35" s="593">
        <v>1645482</v>
      </c>
      <c r="CS35" s="625"/>
      <c r="CT35" s="625"/>
      <c r="CU35" s="625"/>
      <c r="CV35" s="625"/>
      <c r="CW35" s="625"/>
      <c r="CX35" s="625"/>
      <c r="CY35" s="626"/>
      <c r="CZ35" s="627">
        <v>4.3</v>
      </c>
      <c r="DA35" s="628"/>
      <c r="DB35" s="628"/>
      <c r="DC35" s="629"/>
      <c r="DD35" s="602">
        <v>1323167</v>
      </c>
      <c r="DE35" s="625"/>
      <c r="DF35" s="625"/>
      <c r="DG35" s="625"/>
      <c r="DH35" s="625"/>
      <c r="DI35" s="625"/>
      <c r="DJ35" s="625"/>
      <c r="DK35" s="626"/>
      <c r="DL35" s="602">
        <v>1323167</v>
      </c>
      <c r="DM35" s="625"/>
      <c r="DN35" s="625"/>
      <c r="DO35" s="625"/>
      <c r="DP35" s="625"/>
      <c r="DQ35" s="625"/>
      <c r="DR35" s="625"/>
      <c r="DS35" s="625"/>
      <c r="DT35" s="625"/>
      <c r="DU35" s="625"/>
      <c r="DV35" s="626"/>
      <c r="DW35" s="598">
        <v>6.1</v>
      </c>
      <c r="DX35" s="623"/>
      <c r="DY35" s="623"/>
      <c r="DZ35" s="623"/>
      <c r="EA35" s="623"/>
      <c r="EB35" s="623"/>
      <c r="EC35" s="624"/>
    </row>
    <row r="36" spans="2:133" ht="11.25" customHeight="1">
      <c r="B36" s="636" t="s">
        <v>306</v>
      </c>
      <c r="C36" s="637"/>
      <c r="D36" s="637"/>
      <c r="E36" s="637"/>
      <c r="F36" s="637"/>
      <c r="G36" s="637"/>
      <c r="H36" s="637"/>
      <c r="I36" s="637"/>
      <c r="J36" s="637"/>
      <c r="K36" s="637"/>
      <c r="L36" s="637"/>
      <c r="M36" s="637"/>
      <c r="N36" s="637"/>
      <c r="O36" s="637"/>
      <c r="P36" s="637"/>
      <c r="Q36" s="638"/>
      <c r="R36" s="665">
        <v>40521952</v>
      </c>
      <c r="S36" s="666"/>
      <c r="T36" s="666"/>
      <c r="U36" s="666"/>
      <c r="V36" s="666"/>
      <c r="W36" s="666"/>
      <c r="X36" s="666"/>
      <c r="Y36" s="667"/>
      <c r="Z36" s="668">
        <v>100</v>
      </c>
      <c r="AA36" s="668"/>
      <c r="AB36" s="668"/>
      <c r="AC36" s="668"/>
      <c r="AD36" s="669">
        <v>20277171</v>
      </c>
      <c r="AE36" s="669"/>
      <c r="AF36" s="669"/>
      <c r="AG36" s="669"/>
      <c r="AH36" s="669"/>
      <c r="AI36" s="669"/>
      <c r="AJ36" s="669"/>
      <c r="AK36" s="669"/>
      <c r="AL36" s="670">
        <v>100</v>
      </c>
      <c r="AM36" s="662"/>
      <c r="AN36" s="662"/>
      <c r="AO36" s="671"/>
      <c r="AQ36" s="672" t="s">
        <v>307</v>
      </c>
      <c r="AR36" s="673"/>
      <c r="AS36" s="673"/>
      <c r="AT36" s="673"/>
      <c r="AU36" s="673"/>
      <c r="AV36" s="673"/>
      <c r="AW36" s="673"/>
      <c r="AX36" s="673"/>
      <c r="AY36" s="674"/>
      <c r="AZ36" s="593">
        <v>1360895</v>
      </c>
      <c r="BA36" s="594"/>
      <c r="BB36" s="594"/>
      <c r="BC36" s="594"/>
      <c r="BD36" s="625"/>
      <c r="BE36" s="625"/>
      <c r="BF36" s="650"/>
      <c r="BG36" s="607" t="s">
        <v>308</v>
      </c>
      <c r="BH36" s="608"/>
      <c r="BI36" s="608"/>
      <c r="BJ36" s="608"/>
      <c r="BK36" s="608"/>
      <c r="BL36" s="608"/>
      <c r="BM36" s="608"/>
      <c r="BN36" s="608"/>
      <c r="BO36" s="608"/>
      <c r="BP36" s="608"/>
      <c r="BQ36" s="608"/>
      <c r="BR36" s="608"/>
      <c r="BS36" s="608"/>
      <c r="BT36" s="608"/>
      <c r="BU36" s="609"/>
      <c r="BV36" s="593">
        <v>121119</v>
      </c>
      <c r="BW36" s="594"/>
      <c r="BX36" s="594"/>
      <c r="BY36" s="594"/>
      <c r="BZ36" s="594"/>
      <c r="CA36" s="594"/>
      <c r="CB36" s="603"/>
      <c r="CD36" s="607" t="s">
        <v>309</v>
      </c>
      <c r="CE36" s="608"/>
      <c r="CF36" s="608"/>
      <c r="CG36" s="608"/>
      <c r="CH36" s="608"/>
      <c r="CI36" s="608"/>
      <c r="CJ36" s="608"/>
      <c r="CK36" s="608"/>
      <c r="CL36" s="608"/>
      <c r="CM36" s="608"/>
      <c r="CN36" s="608"/>
      <c r="CO36" s="608"/>
      <c r="CP36" s="608"/>
      <c r="CQ36" s="609"/>
      <c r="CR36" s="593">
        <v>3705817</v>
      </c>
      <c r="CS36" s="594"/>
      <c r="CT36" s="594"/>
      <c r="CU36" s="594"/>
      <c r="CV36" s="594"/>
      <c r="CW36" s="594"/>
      <c r="CX36" s="594"/>
      <c r="CY36" s="595"/>
      <c r="CZ36" s="627">
        <v>9.6</v>
      </c>
      <c r="DA36" s="628"/>
      <c r="DB36" s="628"/>
      <c r="DC36" s="629"/>
      <c r="DD36" s="602">
        <v>2675969</v>
      </c>
      <c r="DE36" s="594"/>
      <c r="DF36" s="594"/>
      <c r="DG36" s="594"/>
      <c r="DH36" s="594"/>
      <c r="DI36" s="594"/>
      <c r="DJ36" s="594"/>
      <c r="DK36" s="595"/>
      <c r="DL36" s="602">
        <v>2050596</v>
      </c>
      <c r="DM36" s="594"/>
      <c r="DN36" s="594"/>
      <c r="DO36" s="594"/>
      <c r="DP36" s="594"/>
      <c r="DQ36" s="594"/>
      <c r="DR36" s="594"/>
      <c r="DS36" s="594"/>
      <c r="DT36" s="594"/>
      <c r="DU36" s="594"/>
      <c r="DV36" s="595"/>
      <c r="DW36" s="598">
        <v>9.5</v>
      </c>
      <c r="DX36" s="623"/>
      <c r="DY36" s="623"/>
      <c r="DZ36" s="623"/>
      <c r="EA36" s="623"/>
      <c r="EB36" s="623"/>
      <c r="EC36" s="624"/>
    </row>
    <row r="37" spans="2:133" ht="11.25" customHeight="1">
      <c r="AQ37" s="672" t="s">
        <v>310</v>
      </c>
      <c r="AR37" s="673"/>
      <c r="AS37" s="673"/>
      <c r="AT37" s="673"/>
      <c r="AU37" s="673"/>
      <c r="AV37" s="673"/>
      <c r="AW37" s="673"/>
      <c r="AX37" s="673"/>
      <c r="AY37" s="674"/>
      <c r="AZ37" s="593">
        <v>382663</v>
      </c>
      <c r="BA37" s="594"/>
      <c r="BB37" s="594"/>
      <c r="BC37" s="594"/>
      <c r="BD37" s="625"/>
      <c r="BE37" s="625"/>
      <c r="BF37" s="650"/>
      <c r="BG37" s="607" t="s">
        <v>311</v>
      </c>
      <c r="BH37" s="608"/>
      <c r="BI37" s="608"/>
      <c r="BJ37" s="608"/>
      <c r="BK37" s="608"/>
      <c r="BL37" s="608"/>
      <c r="BM37" s="608"/>
      <c r="BN37" s="608"/>
      <c r="BO37" s="608"/>
      <c r="BP37" s="608"/>
      <c r="BQ37" s="608"/>
      <c r="BR37" s="608"/>
      <c r="BS37" s="608"/>
      <c r="BT37" s="608"/>
      <c r="BU37" s="609"/>
      <c r="BV37" s="593">
        <v>8230</v>
      </c>
      <c r="BW37" s="594"/>
      <c r="BX37" s="594"/>
      <c r="BY37" s="594"/>
      <c r="BZ37" s="594"/>
      <c r="CA37" s="594"/>
      <c r="CB37" s="603"/>
      <c r="CD37" s="607" t="s">
        <v>312</v>
      </c>
      <c r="CE37" s="608"/>
      <c r="CF37" s="608"/>
      <c r="CG37" s="608"/>
      <c r="CH37" s="608"/>
      <c r="CI37" s="608"/>
      <c r="CJ37" s="608"/>
      <c r="CK37" s="608"/>
      <c r="CL37" s="608"/>
      <c r="CM37" s="608"/>
      <c r="CN37" s="608"/>
      <c r="CO37" s="608"/>
      <c r="CP37" s="608"/>
      <c r="CQ37" s="609"/>
      <c r="CR37" s="593">
        <v>1441489</v>
      </c>
      <c r="CS37" s="625"/>
      <c r="CT37" s="625"/>
      <c r="CU37" s="625"/>
      <c r="CV37" s="625"/>
      <c r="CW37" s="625"/>
      <c r="CX37" s="625"/>
      <c r="CY37" s="626"/>
      <c r="CZ37" s="627">
        <v>3.7</v>
      </c>
      <c r="DA37" s="628"/>
      <c r="DB37" s="628"/>
      <c r="DC37" s="629"/>
      <c r="DD37" s="602">
        <v>1396324</v>
      </c>
      <c r="DE37" s="625"/>
      <c r="DF37" s="625"/>
      <c r="DG37" s="625"/>
      <c r="DH37" s="625"/>
      <c r="DI37" s="625"/>
      <c r="DJ37" s="625"/>
      <c r="DK37" s="626"/>
      <c r="DL37" s="602">
        <v>1251032</v>
      </c>
      <c r="DM37" s="625"/>
      <c r="DN37" s="625"/>
      <c r="DO37" s="625"/>
      <c r="DP37" s="625"/>
      <c r="DQ37" s="625"/>
      <c r="DR37" s="625"/>
      <c r="DS37" s="625"/>
      <c r="DT37" s="625"/>
      <c r="DU37" s="625"/>
      <c r="DV37" s="626"/>
      <c r="DW37" s="598">
        <v>5.8</v>
      </c>
      <c r="DX37" s="623"/>
      <c r="DY37" s="623"/>
      <c r="DZ37" s="623"/>
      <c r="EA37" s="623"/>
      <c r="EB37" s="623"/>
      <c r="EC37" s="624"/>
    </row>
    <row r="38" spans="2:133" ht="11.25" customHeight="1">
      <c r="AQ38" s="672" t="s">
        <v>313</v>
      </c>
      <c r="AR38" s="673"/>
      <c r="AS38" s="673"/>
      <c r="AT38" s="673"/>
      <c r="AU38" s="673"/>
      <c r="AV38" s="673"/>
      <c r="AW38" s="673"/>
      <c r="AX38" s="673"/>
      <c r="AY38" s="674"/>
      <c r="AZ38" s="593">
        <v>9102</v>
      </c>
      <c r="BA38" s="594"/>
      <c r="BB38" s="594"/>
      <c r="BC38" s="594"/>
      <c r="BD38" s="625"/>
      <c r="BE38" s="625"/>
      <c r="BF38" s="650"/>
      <c r="BG38" s="607" t="s">
        <v>314</v>
      </c>
      <c r="BH38" s="608"/>
      <c r="BI38" s="608"/>
      <c r="BJ38" s="608"/>
      <c r="BK38" s="608"/>
      <c r="BL38" s="608"/>
      <c r="BM38" s="608"/>
      <c r="BN38" s="608"/>
      <c r="BO38" s="608"/>
      <c r="BP38" s="608"/>
      <c r="BQ38" s="608"/>
      <c r="BR38" s="608"/>
      <c r="BS38" s="608"/>
      <c r="BT38" s="608"/>
      <c r="BU38" s="609"/>
      <c r="BV38" s="593">
        <v>13970</v>
      </c>
      <c r="BW38" s="594"/>
      <c r="BX38" s="594"/>
      <c r="BY38" s="594"/>
      <c r="BZ38" s="594"/>
      <c r="CA38" s="594"/>
      <c r="CB38" s="603"/>
      <c r="CD38" s="607" t="s">
        <v>315</v>
      </c>
      <c r="CE38" s="608"/>
      <c r="CF38" s="608"/>
      <c r="CG38" s="608"/>
      <c r="CH38" s="608"/>
      <c r="CI38" s="608"/>
      <c r="CJ38" s="608"/>
      <c r="CK38" s="608"/>
      <c r="CL38" s="608"/>
      <c r="CM38" s="608"/>
      <c r="CN38" s="608"/>
      <c r="CO38" s="608"/>
      <c r="CP38" s="608"/>
      <c r="CQ38" s="609"/>
      <c r="CR38" s="593">
        <v>4003649</v>
      </c>
      <c r="CS38" s="594"/>
      <c r="CT38" s="594"/>
      <c r="CU38" s="594"/>
      <c r="CV38" s="594"/>
      <c r="CW38" s="594"/>
      <c r="CX38" s="594"/>
      <c r="CY38" s="595"/>
      <c r="CZ38" s="627">
        <v>10.4</v>
      </c>
      <c r="DA38" s="628"/>
      <c r="DB38" s="628"/>
      <c r="DC38" s="629"/>
      <c r="DD38" s="602">
        <v>3613332</v>
      </c>
      <c r="DE38" s="594"/>
      <c r="DF38" s="594"/>
      <c r="DG38" s="594"/>
      <c r="DH38" s="594"/>
      <c r="DI38" s="594"/>
      <c r="DJ38" s="594"/>
      <c r="DK38" s="595"/>
      <c r="DL38" s="602">
        <v>3560823</v>
      </c>
      <c r="DM38" s="594"/>
      <c r="DN38" s="594"/>
      <c r="DO38" s="594"/>
      <c r="DP38" s="594"/>
      <c r="DQ38" s="594"/>
      <c r="DR38" s="594"/>
      <c r="DS38" s="594"/>
      <c r="DT38" s="594"/>
      <c r="DU38" s="594"/>
      <c r="DV38" s="595"/>
      <c r="DW38" s="598">
        <v>16.5</v>
      </c>
      <c r="DX38" s="623"/>
      <c r="DY38" s="623"/>
      <c r="DZ38" s="623"/>
      <c r="EA38" s="623"/>
      <c r="EB38" s="623"/>
      <c r="EC38" s="624"/>
    </row>
    <row r="39" spans="2:133" ht="11.25" customHeight="1">
      <c r="AQ39" s="672" t="s">
        <v>316</v>
      </c>
      <c r="AR39" s="673"/>
      <c r="AS39" s="673"/>
      <c r="AT39" s="673"/>
      <c r="AU39" s="673"/>
      <c r="AV39" s="673"/>
      <c r="AW39" s="673"/>
      <c r="AX39" s="673"/>
      <c r="AY39" s="674"/>
      <c r="AZ39" s="593" t="s">
        <v>109</v>
      </c>
      <c r="BA39" s="594"/>
      <c r="BB39" s="594"/>
      <c r="BC39" s="594"/>
      <c r="BD39" s="625"/>
      <c r="BE39" s="625"/>
      <c r="BF39" s="650"/>
      <c r="BG39" s="678" t="s">
        <v>317</v>
      </c>
      <c r="BH39" s="679"/>
      <c r="BI39" s="679"/>
      <c r="BJ39" s="679"/>
      <c r="BK39" s="679"/>
      <c r="BL39" s="187"/>
      <c r="BM39" s="608" t="s">
        <v>318</v>
      </c>
      <c r="BN39" s="608"/>
      <c r="BO39" s="608"/>
      <c r="BP39" s="608"/>
      <c r="BQ39" s="608"/>
      <c r="BR39" s="608"/>
      <c r="BS39" s="608"/>
      <c r="BT39" s="608"/>
      <c r="BU39" s="609"/>
      <c r="BV39" s="593">
        <v>88</v>
      </c>
      <c r="BW39" s="594"/>
      <c r="BX39" s="594"/>
      <c r="BY39" s="594"/>
      <c r="BZ39" s="594"/>
      <c r="CA39" s="594"/>
      <c r="CB39" s="603"/>
      <c r="CD39" s="607" t="s">
        <v>319</v>
      </c>
      <c r="CE39" s="608"/>
      <c r="CF39" s="608"/>
      <c r="CG39" s="608"/>
      <c r="CH39" s="608"/>
      <c r="CI39" s="608"/>
      <c r="CJ39" s="608"/>
      <c r="CK39" s="608"/>
      <c r="CL39" s="608"/>
      <c r="CM39" s="608"/>
      <c r="CN39" s="608"/>
      <c r="CO39" s="608"/>
      <c r="CP39" s="608"/>
      <c r="CQ39" s="609"/>
      <c r="CR39" s="593">
        <v>541124</v>
      </c>
      <c r="CS39" s="625"/>
      <c r="CT39" s="625"/>
      <c r="CU39" s="625"/>
      <c r="CV39" s="625"/>
      <c r="CW39" s="625"/>
      <c r="CX39" s="625"/>
      <c r="CY39" s="626"/>
      <c r="CZ39" s="627">
        <v>1.4</v>
      </c>
      <c r="DA39" s="628"/>
      <c r="DB39" s="628"/>
      <c r="DC39" s="629"/>
      <c r="DD39" s="602">
        <v>461238</v>
      </c>
      <c r="DE39" s="625"/>
      <c r="DF39" s="625"/>
      <c r="DG39" s="625"/>
      <c r="DH39" s="625"/>
      <c r="DI39" s="625"/>
      <c r="DJ39" s="625"/>
      <c r="DK39" s="626"/>
      <c r="DL39" s="602" t="s">
        <v>109</v>
      </c>
      <c r="DM39" s="625"/>
      <c r="DN39" s="625"/>
      <c r="DO39" s="625"/>
      <c r="DP39" s="625"/>
      <c r="DQ39" s="625"/>
      <c r="DR39" s="625"/>
      <c r="DS39" s="625"/>
      <c r="DT39" s="625"/>
      <c r="DU39" s="625"/>
      <c r="DV39" s="626"/>
      <c r="DW39" s="598" t="s">
        <v>109</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320</v>
      </c>
      <c r="AR40" s="673"/>
      <c r="AS40" s="673"/>
      <c r="AT40" s="673"/>
      <c r="AU40" s="673"/>
      <c r="AV40" s="673"/>
      <c r="AW40" s="673"/>
      <c r="AX40" s="673"/>
      <c r="AY40" s="674"/>
      <c r="AZ40" s="593">
        <v>484936</v>
      </c>
      <c r="BA40" s="594"/>
      <c r="BB40" s="594"/>
      <c r="BC40" s="594"/>
      <c r="BD40" s="625"/>
      <c r="BE40" s="625"/>
      <c r="BF40" s="650"/>
      <c r="BG40" s="678"/>
      <c r="BH40" s="679"/>
      <c r="BI40" s="679"/>
      <c r="BJ40" s="679"/>
      <c r="BK40" s="679"/>
      <c r="BL40" s="187"/>
      <c r="BM40" s="608" t="s">
        <v>321</v>
      </c>
      <c r="BN40" s="608"/>
      <c r="BO40" s="608"/>
      <c r="BP40" s="608"/>
      <c r="BQ40" s="608"/>
      <c r="BR40" s="608"/>
      <c r="BS40" s="608"/>
      <c r="BT40" s="608"/>
      <c r="BU40" s="609"/>
      <c r="BV40" s="593">
        <v>94</v>
      </c>
      <c r="BW40" s="594"/>
      <c r="BX40" s="594"/>
      <c r="BY40" s="594"/>
      <c r="BZ40" s="594"/>
      <c r="CA40" s="594"/>
      <c r="CB40" s="603"/>
      <c r="CD40" s="607" t="s">
        <v>322</v>
      </c>
      <c r="CE40" s="608"/>
      <c r="CF40" s="608"/>
      <c r="CG40" s="608"/>
      <c r="CH40" s="608"/>
      <c r="CI40" s="608"/>
      <c r="CJ40" s="608"/>
      <c r="CK40" s="608"/>
      <c r="CL40" s="608"/>
      <c r="CM40" s="608"/>
      <c r="CN40" s="608"/>
      <c r="CO40" s="608"/>
      <c r="CP40" s="608"/>
      <c r="CQ40" s="609"/>
      <c r="CR40" s="593">
        <v>1409582</v>
      </c>
      <c r="CS40" s="594"/>
      <c r="CT40" s="594"/>
      <c r="CU40" s="594"/>
      <c r="CV40" s="594"/>
      <c r="CW40" s="594"/>
      <c r="CX40" s="594"/>
      <c r="CY40" s="595"/>
      <c r="CZ40" s="627">
        <v>3.7</v>
      </c>
      <c r="DA40" s="628"/>
      <c r="DB40" s="628"/>
      <c r="DC40" s="629"/>
      <c r="DD40" s="602">
        <v>19800</v>
      </c>
      <c r="DE40" s="594"/>
      <c r="DF40" s="594"/>
      <c r="DG40" s="594"/>
      <c r="DH40" s="594"/>
      <c r="DI40" s="594"/>
      <c r="DJ40" s="594"/>
      <c r="DK40" s="595"/>
      <c r="DL40" s="602" t="s">
        <v>109</v>
      </c>
      <c r="DM40" s="594"/>
      <c r="DN40" s="594"/>
      <c r="DO40" s="594"/>
      <c r="DP40" s="594"/>
      <c r="DQ40" s="594"/>
      <c r="DR40" s="594"/>
      <c r="DS40" s="594"/>
      <c r="DT40" s="594"/>
      <c r="DU40" s="594"/>
      <c r="DV40" s="595"/>
      <c r="DW40" s="598" t="s">
        <v>109</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323</v>
      </c>
      <c r="AR41" s="614"/>
      <c r="AS41" s="614"/>
      <c r="AT41" s="614"/>
      <c r="AU41" s="614"/>
      <c r="AV41" s="614"/>
      <c r="AW41" s="614"/>
      <c r="AX41" s="614"/>
      <c r="AY41" s="615"/>
      <c r="AZ41" s="665">
        <v>1775155</v>
      </c>
      <c r="BA41" s="666"/>
      <c r="BB41" s="666"/>
      <c r="BC41" s="666"/>
      <c r="BD41" s="661"/>
      <c r="BE41" s="661"/>
      <c r="BF41" s="663"/>
      <c r="BG41" s="680"/>
      <c r="BH41" s="681"/>
      <c r="BI41" s="681"/>
      <c r="BJ41" s="681"/>
      <c r="BK41" s="681"/>
      <c r="BL41" s="189"/>
      <c r="BM41" s="614" t="s">
        <v>324</v>
      </c>
      <c r="BN41" s="614"/>
      <c r="BO41" s="614"/>
      <c r="BP41" s="614"/>
      <c r="BQ41" s="614"/>
      <c r="BR41" s="614"/>
      <c r="BS41" s="614"/>
      <c r="BT41" s="614"/>
      <c r="BU41" s="615"/>
      <c r="BV41" s="665">
        <v>285</v>
      </c>
      <c r="BW41" s="666"/>
      <c r="BX41" s="666"/>
      <c r="BY41" s="666"/>
      <c r="BZ41" s="666"/>
      <c r="CA41" s="666"/>
      <c r="CB41" s="675"/>
      <c r="CD41" s="607" t="s">
        <v>325</v>
      </c>
      <c r="CE41" s="608"/>
      <c r="CF41" s="608"/>
      <c r="CG41" s="608"/>
      <c r="CH41" s="608"/>
      <c r="CI41" s="608"/>
      <c r="CJ41" s="608"/>
      <c r="CK41" s="608"/>
      <c r="CL41" s="608"/>
      <c r="CM41" s="608"/>
      <c r="CN41" s="608"/>
      <c r="CO41" s="608"/>
      <c r="CP41" s="608"/>
      <c r="CQ41" s="609"/>
      <c r="CR41" s="593" t="s">
        <v>211</v>
      </c>
      <c r="CS41" s="625"/>
      <c r="CT41" s="625"/>
      <c r="CU41" s="625"/>
      <c r="CV41" s="625"/>
      <c r="CW41" s="625"/>
      <c r="CX41" s="625"/>
      <c r="CY41" s="626"/>
      <c r="CZ41" s="627" t="s">
        <v>211</v>
      </c>
      <c r="DA41" s="628"/>
      <c r="DB41" s="628"/>
      <c r="DC41" s="629"/>
      <c r="DD41" s="602" t="s">
        <v>211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327</v>
      </c>
      <c r="CE42" s="591"/>
      <c r="CF42" s="591"/>
      <c r="CG42" s="591"/>
      <c r="CH42" s="591"/>
      <c r="CI42" s="591"/>
      <c r="CJ42" s="591"/>
      <c r="CK42" s="591"/>
      <c r="CL42" s="591"/>
      <c r="CM42" s="591"/>
      <c r="CN42" s="591"/>
      <c r="CO42" s="591"/>
      <c r="CP42" s="591"/>
      <c r="CQ42" s="592"/>
      <c r="CR42" s="593">
        <v>8331426</v>
      </c>
      <c r="CS42" s="594"/>
      <c r="CT42" s="594"/>
      <c r="CU42" s="594"/>
      <c r="CV42" s="594"/>
      <c r="CW42" s="594"/>
      <c r="CX42" s="594"/>
      <c r="CY42" s="595"/>
      <c r="CZ42" s="627">
        <v>21.7</v>
      </c>
      <c r="DA42" s="676"/>
      <c r="DB42" s="676"/>
      <c r="DC42" s="677"/>
      <c r="DD42" s="602">
        <v>1820844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329</v>
      </c>
      <c r="CE43" s="591"/>
      <c r="CF43" s="591"/>
      <c r="CG43" s="591"/>
      <c r="CH43" s="591"/>
      <c r="CI43" s="591"/>
      <c r="CJ43" s="591"/>
      <c r="CK43" s="591"/>
      <c r="CL43" s="591"/>
      <c r="CM43" s="591"/>
      <c r="CN43" s="591"/>
      <c r="CO43" s="591"/>
      <c r="CP43" s="591"/>
      <c r="CQ43" s="592"/>
      <c r="CR43" s="593">
        <v>191977</v>
      </c>
      <c r="CS43" s="625"/>
      <c r="CT43" s="625"/>
      <c r="CU43" s="625"/>
      <c r="CV43" s="625"/>
      <c r="CW43" s="625"/>
      <c r="CX43" s="625"/>
      <c r="CY43" s="626"/>
      <c r="CZ43" s="627">
        <v>0.5</v>
      </c>
      <c r="DA43" s="628"/>
      <c r="DB43" s="628"/>
      <c r="DC43" s="629"/>
      <c r="DD43" s="602">
        <v>142477</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330</v>
      </c>
      <c r="CD44" s="699" t="s">
        <v>283</v>
      </c>
      <c r="CE44" s="700"/>
      <c r="CF44" s="590" t="s">
        <v>331</v>
      </c>
      <c r="CG44" s="591"/>
      <c r="CH44" s="591"/>
      <c r="CI44" s="591"/>
      <c r="CJ44" s="591"/>
      <c r="CK44" s="591"/>
      <c r="CL44" s="591"/>
      <c r="CM44" s="591"/>
      <c r="CN44" s="591"/>
      <c r="CO44" s="591"/>
      <c r="CP44" s="591"/>
      <c r="CQ44" s="592"/>
      <c r="CR44" s="593">
        <v>8154691</v>
      </c>
      <c r="CS44" s="594"/>
      <c r="CT44" s="594"/>
      <c r="CU44" s="594"/>
      <c r="CV44" s="594"/>
      <c r="CW44" s="594"/>
      <c r="CX44" s="594"/>
      <c r="CY44" s="595"/>
      <c r="CZ44" s="627">
        <v>21.2</v>
      </c>
      <c r="DA44" s="676"/>
      <c r="DB44" s="676"/>
      <c r="DC44" s="677"/>
      <c r="DD44" s="602">
        <v>1758190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332</v>
      </c>
      <c r="CG45" s="591"/>
      <c r="CH45" s="591"/>
      <c r="CI45" s="591"/>
      <c r="CJ45" s="591"/>
      <c r="CK45" s="591"/>
      <c r="CL45" s="591"/>
      <c r="CM45" s="591"/>
      <c r="CN45" s="591"/>
      <c r="CO45" s="591"/>
      <c r="CP45" s="591"/>
      <c r="CQ45" s="592"/>
      <c r="CR45" s="593">
        <v>5365986</v>
      </c>
      <c r="CS45" s="625"/>
      <c r="CT45" s="625"/>
      <c r="CU45" s="625"/>
      <c r="CV45" s="625"/>
      <c r="CW45" s="625"/>
      <c r="CX45" s="625"/>
      <c r="CY45" s="626"/>
      <c r="CZ45" s="627">
        <v>14</v>
      </c>
      <c r="DA45" s="628"/>
      <c r="DB45" s="628"/>
      <c r="DC45" s="629"/>
      <c r="DD45" s="602">
        <v>492379</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333</v>
      </c>
      <c r="CG46" s="591"/>
      <c r="CH46" s="591"/>
      <c r="CI46" s="591"/>
      <c r="CJ46" s="591"/>
      <c r="CK46" s="591"/>
      <c r="CL46" s="591"/>
      <c r="CM46" s="591"/>
      <c r="CN46" s="591"/>
      <c r="CO46" s="591"/>
      <c r="CP46" s="591"/>
      <c r="CQ46" s="592"/>
      <c r="CR46" s="593">
        <v>2716965</v>
      </c>
      <c r="CS46" s="594"/>
      <c r="CT46" s="594"/>
      <c r="CU46" s="594"/>
      <c r="CV46" s="594"/>
      <c r="CW46" s="594"/>
      <c r="CX46" s="594"/>
      <c r="CY46" s="595"/>
      <c r="CZ46" s="627">
        <v>7.1</v>
      </c>
      <c r="DA46" s="676"/>
      <c r="DB46" s="676"/>
      <c r="DC46" s="677"/>
      <c r="DD46" s="602">
        <v>1259771</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334</v>
      </c>
      <c r="CG47" s="591"/>
      <c r="CH47" s="591"/>
      <c r="CI47" s="591"/>
      <c r="CJ47" s="591"/>
      <c r="CK47" s="591"/>
      <c r="CL47" s="591"/>
      <c r="CM47" s="591"/>
      <c r="CN47" s="591"/>
      <c r="CO47" s="591"/>
      <c r="CP47" s="591"/>
      <c r="CQ47" s="592"/>
      <c r="CR47" s="593">
        <v>176735</v>
      </c>
      <c r="CS47" s="625"/>
      <c r="CT47" s="625"/>
      <c r="CU47" s="625"/>
      <c r="CV47" s="625"/>
      <c r="CW47" s="625"/>
      <c r="CX47" s="625"/>
      <c r="CY47" s="626"/>
      <c r="CZ47" s="627">
        <v>0.5</v>
      </c>
      <c r="DA47" s="628"/>
      <c r="DB47" s="628"/>
      <c r="DC47" s="629"/>
      <c r="DD47" s="602">
        <v>62654</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335</v>
      </c>
      <c r="CG48" s="591"/>
      <c r="CH48" s="591"/>
      <c r="CI48" s="591"/>
      <c r="CJ48" s="591"/>
      <c r="CK48" s="591"/>
      <c r="CL48" s="591"/>
      <c r="CM48" s="591"/>
      <c r="CN48" s="591"/>
      <c r="CO48" s="591"/>
      <c r="CP48" s="591"/>
      <c r="CQ48" s="592"/>
      <c r="CR48" s="593" t="s">
        <v>117</v>
      </c>
      <c r="CS48" s="594"/>
      <c r="CT48" s="594"/>
      <c r="CU48" s="594"/>
      <c r="CV48" s="594"/>
      <c r="CW48" s="594"/>
      <c r="CX48" s="594"/>
      <c r="CY48" s="595"/>
      <c r="CZ48" s="627" t="s">
        <v>117</v>
      </c>
      <c r="DA48" s="676"/>
      <c r="DB48" s="676"/>
      <c r="DC48" s="677"/>
      <c r="DD48" s="602" t="s">
        <v>117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336</v>
      </c>
      <c r="CE49" s="637"/>
      <c r="CF49" s="637"/>
      <c r="CG49" s="637"/>
      <c r="CH49" s="637"/>
      <c r="CI49" s="637"/>
      <c r="CJ49" s="637"/>
      <c r="CK49" s="637"/>
      <c r="CL49" s="637"/>
      <c r="CM49" s="637"/>
      <c r="CN49" s="637"/>
      <c r="CO49" s="637"/>
      <c r="CP49" s="637"/>
      <c r="CQ49" s="638"/>
      <c r="CR49" s="665">
        <v>38459927</v>
      </c>
      <c r="CS49" s="661"/>
      <c r="CT49" s="661"/>
      <c r="CU49" s="661"/>
      <c r="CV49" s="661"/>
      <c r="CW49" s="661"/>
      <c r="CX49" s="661"/>
      <c r="CY49" s="688"/>
      <c r="CZ49" s="689">
        <v>100</v>
      </c>
      <c r="DA49" s="690"/>
      <c r="DB49" s="690"/>
      <c r="DC49" s="691"/>
      <c r="DD49" s="692">
        <v>24071755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338</v>
      </c>
      <c r="DK2" s="735"/>
      <c r="DL2" s="735"/>
      <c r="DM2" s="735"/>
      <c r="DN2" s="735"/>
      <c r="DO2" s="736"/>
      <c r="DP2" s="200"/>
      <c r="DQ2" s="734" t="s">
        <v>339</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340</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342</v>
      </c>
      <c r="B5" s="729"/>
      <c r="C5" s="729"/>
      <c r="D5" s="729"/>
      <c r="E5" s="729"/>
      <c r="F5" s="729"/>
      <c r="G5" s="729"/>
      <c r="H5" s="729"/>
      <c r="I5" s="729"/>
      <c r="J5" s="729"/>
      <c r="K5" s="729"/>
      <c r="L5" s="729"/>
      <c r="M5" s="729"/>
      <c r="N5" s="729"/>
      <c r="O5" s="729"/>
      <c r="P5" s="730"/>
      <c r="Q5" s="705" t="s">
        <v>343</v>
      </c>
      <c r="R5" s="706"/>
      <c r="S5" s="706"/>
      <c r="T5" s="706"/>
      <c r="U5" s="707"/>
      <c r="V5" s="705" t="s">
        <v>344</v>
      </c>
      <c r="W5" s="706"/>
      <c r="X5" s="706"/>
      <c r="Y5" s="706"/>
      <c r="Z5" s="707"/>
      <c r="AA5" s="705" t="s">
        <v>345</v>
      </c>
      <c r="AB5" s="706"/>
      <c r="AC5" s="706"/>
      <c r="AD5" s="706"/>
      <c r="AE5" s="706"/>
      <c r="AF5" s="738" t="s">
        <v>346</v>
      </c>
      <c r="AG5" s="706"/>
      <c r="AH5" s="706"/>
      <c r="AI5" s="706"/>
      <c r="AJ5" s="717"/>
      <c r="AK5" s="706" t="s">
        <v>347</v>
      </c>
      <c r="AL5" s="706"/>
      <c r="AM5" s="706"/>
      <c r="AN5" s="706"/>
      <c r="AO5" s="707"/>
      <c r="AP5" s="705" t="s">
        <v>348</v>
      </c>
      <c r="AQ5" s="706"/>
      <c r="AR5" s="706"/>
      <c r="AS5" s="706"/>
      <c r="AT5" s="707"/>
      <c r="AU5" s="705" t="s">
        <v>349</v>
      </c>
      <c r="AV5" s="706"/>
      <c r="AW5" s="706"/>
      <c r="AX5" s="706"/>
      <c r="AY5" s="717"/>
      <c r="AZ5" s="207"/>
      <c r="BA5" s="207"/>
      <c r="BB5" s="207"/>
      <c r="BC5" s="207"/>
      <c r="BD5" s="207"/>
      <c r="BE5" s="208"/>
      <c r="BF5" s="208"/>
      <c r="BG5" s="208"/>
      <c r="BH5" s="208"/>
      <c r="BI5" s="208"/>
      <c r="BJ5" s="208"/>
      <c r="BK5" s="208"/>
      <c r="BL5" s="208"/>
      <c r="BM5" s="208"/>
      <c r="BN5" s="208"/>
      <c r="BO5" s="208"/>
      <c r="BP5" s="208"/>
      <c r="BQ5" s="728" t="s">
        <v>350</v>
      </c>
      <c r="BR5" s="729"/>
      <c r="BS5" s="729"/>
      <c r="BT5" s="729"/>
      <c r="BU5" s="729"/>
      <c r="BV5" s="729"/>
      <c r="BW5" s="729"/>
      <c r="BX5" s="729"/>
      <c r="BY5" s="729"/>
      <c r="BZ5" s="729"/>
      <c r="CA5" s="729"/>
      <c r="CB5" s="729"/>
      <c r="CC5" s="729"/>
      <c r="CD5" s="729"/>
      <c r="CE5" s="729"/>
      <c r="CF5" s="729"/>
      <c r="CG5" s="730"/>
      <c r="CH5" s="705" t="s">
        <v>351</v>
      </c>
      <c r="CI5" s="706"/>
      <c r="CJ5" s="706"/>
      <c r="CK5" s="706"/>
      <c r="CL5" s="707"/>
      <c r="CM5" s="705" t="s">
        <v>352</v>
      </c>
      <c r="CN5" s="706"/>
      <c r="CO5" s="706"/>
      <c r="CP5" s="706"/>
      <c r="CQ5" s="707"/>
      <c r="CR5" s="705" t="s">
        <v>353</v>
      </c>
      <c r="CS5" s="706"/>
      <c r="CT5" s="706"/>
      <c r="CU5" s="706"/>
      <c r="CV5" s="707"/>
      <c r="CW5" s="705" t="s">
        <v>354</v>
      </c>
      <c r="CX5" s="706"/>
      <c r="CY5" s="706"/>
      <c r="CZ5" s="706"/>
      <c r="DA5" s="707"/>
      <c r="DB5" s="705" t="s">
        <v>355</v>
      </c>
      <c r="DC5" s="706"/>
      <c r="DD5" s="706"/>
      <c r="DE5" s="706"/>
      <c r="DF5" s="707"/>
      <c r="DG5" s="711" t="s">
        <v>356</v>
      </c>
      <c r="DH5" s="712"/>
      <c r="DI5" s="712"/>
      <c r="DJ5" s="712"/>
      <c r="DK5" s="713"/>
      <c r="DL5" s="711" t="s">
        <v>357</v>
      </c>
      <c r="DM5" s="712"/>
      <c r="DN5" s="712"/>
      <c r="DO5" s="712"/>
      <c r="DP5" s="713"/>
      <c r="DQ5" s="705" t="s">
        <v>358</v>
      </c>
      <c r="DR5" s="706"/>
      <c r="DS5" s="706"/>
      <c r="DT5" s="706"/>
      <c r="DU5" s="707"/>
      <c r="DV5" s="705" t="s">
        <v>349</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359</v>
      </c>
      <c r="C7" s="720"/>
      <c r="D7" s="720"/>
      <c r="E7" s="720"/>
      <c r="F7" s="720"/>
      <c r="G7" s="720"/>
      <c r="H7" s="720"/>
      <c r="I7" s="720"/>
      <c r="J7" s="720"/>
      <c r="K7" s="720"/>
      <c r="L7" s="720"/>
      <c r="M7" s="720"/>
      <c r="N7" s="720"/>
      <c r="O7" s="720"/>
      <c r="P7" s="721"/>
      <c r="Q7" s="722">
        <v>40531</v>
      </c>
      <c r="R7" s="723"/>
      <c r="S7" s="723"/>
      <c r="T7" s="723"/>
      <c r="U7" s="723"/>
      <c r="V7" s="723">
        <v>38469</v>
      </c>
      <c r="W7" s="723"/>
      <c r="X7" s="723"/>
      <c r="Y7" s="723"/>
      <c r="Z7" s="723"/>
      <c r="AA7" s="723">
        <v>2062</v>
      </c>
      <c r="AB7" s="723"/>
      <c r="AC7" s="723"/>
      <c r="AD7" s="723"/>
      <c r="AE7" s="724"/>
      <c r="AF7" s="725">
        <v>1744</v>
      </c>
      <c r="AG7" s="726"/>
      <c r="AH7" s="726"/>
      <c r="AI7" s="726"/>
      <c r="AJ7" s="727"/>
      <c r="AK7" s="762">
        <v>859</v>
      </c>
      <c r="AL7" s="763"/>
      <c r="AM7" s="763"/>
      <c r="AN7" s="763"/>
      <c r="AO7" s="763"/>
      <c r="AP7" s="763">
        <v>46065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554</v>
      </c>
      <c r="BT7" s="767"/>
      <c r="BU7" s="767"/>
      <c r="BV7" s="767"/>
      <c r="BW7" s="767"/>
      <c r="BX7" s="767"/>
      <c r="BY7" s="767"/>
      <c r="BZ7" s="767"/>
      <c r="CA7" s="767"/>
      <c r="CB7" s="767"/>
      <c r="CC7" s="767"/>
      <c r="CD7" s="767"/>
      <c r="CE7" s="767"/>
      <c r="CF7" s="767"/>
      <c r="CG7" s="768"/>
      <c r="CH7" s="759">
        <v>0</v>
      </c>
      <c r="CI7" s="760"/>
      <c r="CJ7" s="760"/>
      <c r="CK7" s="760"/>
      <c r="CL7" s="761"/>
      <c r="CM7" s="759">
        <v>8</v>
      </c>
      <c r="CN7" s="760"/>
      <c r="CO7" s="760"/>
      <c r="CP7" s="760"/>
      <c r="CQ7" s="761"/>
      <c r="CR7" s="759">
        <v>3</v>
      </c>
      <c r="CS7" s="760"/>
      <c r="CT7" s="760"/>
      <c r="CU7" s="760"/>
      <c r="CV7" s="761"/>
      <c r="CW7" s="759" t="s">
        <v>555</v>
      </c>
      <c r="CX7" s="760"/>
      <c r="CY7" s="760"/>
      <c r="CZ7" s="760"/>
      <c r="DA7" s="761"/>
      <c r="DB7" s="759" t="s">
        <v>555</v>
      </c>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556</v>
      </c>
      <c r="BT8" s="757"/>
      <c r="BU8" s="757"/>
      <c r="BV8" s="757"/>
      <c r="BW8" s="757"/>
      <c r="BX8" s="757"/>
      <c r="BY8" s="757"/>
      <c r="BZ8" s="757"/>
      <c r="CA8" s="757"/>
      <c r="CB8" s="757"/>
      <c r="CC8" s="757"/>
      <c r="CD8" s="757"/>
      <c r="CE8" s="757"/>
      <c r="CF8" s="757"/>
      <c r="CG8" s="758"/>
      <c r="CH8" s="769">
        <v>17</v>
      </c>
      <c r="CI8" s="770"/>
      <c r="CJ8" s="770"/>
      <c r="CK8" s="770"/>
      <c r="CL8" s="771"/>
      <c r="CM8" s="769">
        <v>264</v>
      </c>
      <c r="CN8" s="770"/>
      <c r="CO8" s="770"/>
      <c r="CP8" s="770"/>
      <c r="CQ8" s="771"/>
      <c r="CR8" s="769">
        <v>31</v>
      </c>
      <c r="CS8" s="770"/>
      <c r="CT8" s="770"/>
      <c r="CU8" s="770"/>
      <c r="CV8" s="771"/>
      <c r="CW8" s="769">
        <v>0</v>
      </c>
      <c r="CX8" s="770"/>
      <c r="CY8" s="770"/>
      <c r="CZ8" s="770"/>
      <c r="DA8" s="771"/>
      <c r="DB8" s="769" t="s">
        <v>555</v>
      </c>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557</v>
      </c>
      <c r="BT9" s="757"/>
      <c r="BU9" s="757"/>
      <c r="BV9" s="757"/>
      <c r="BW9" s="757"/>
      <c r="BX9" s="757"/>
      <c r="BY9" s="757"/>
      <c r="BZ9" s="757"/>
      <c r="CA9" s="757"/>
      <c r="CB9" s="757"/>
      <c r="CC9" s="757"/>
      <c r="CD9" s="757"/>
      <c r="CE9" s="757"/>
      <c r="CF9" s="757"/>
      <c r="CG9" s="758"/>
      <c r="CH9" s="769">
        <v>15</v>
      </c>
      <c r="CI9" s="770"/>
      <c r="CJ9" s="770"/>
      <c r="CK9" s="770"/>
      <c r="CL9" s="771"/>
      <c r="CM9" s="769">
        <v>75</v>
      </c>
      <c r="CN9" s="770"/>
      <c r="CO9" s="770"/>
      <c r="CP9" s="770"/>
      <c r="CQ9" s="771"/>
      <c r="CR9" s="769">
        <v>20</v>
      </c>
      <c r="CS9" s="770"/>
      <c r="CT9" s="770"/>
      <c r="CU9" s="770"/>
      <c r="CV9" s="771"/>
      <c r="CW9" s="769" t="s">
        <v>555</v>
      </c>
      <c r="CX9" s="770"/>
      <c r="CY9" s="770"/>
      <c r="CZ9" s="770"/>
      <c r="DA9" s="771"/>
      <c r="DB9" s="769" t="s">
        <v>555</v>
      </c>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558</v>
      </c>
      <c r="BT10" s="757"/>
      <c r="BU10" s="757"/>
      <c r="BV10" s="757"/>
      <c r="BW10" s="757"/>
      <c r="BX10" s="757"/>
      <c r="BY10" s="757"/>
      <c r="BZ10" s="757"/>
      <c r="CA10" s="757"/>
      <c r="CB10" s="757"/>
      <c r="CC10" s="757"/>
      <c r="CD10" s="757"/>
      <c r="CE10" s="757"/>
      <c r="CF10" s="757"/>
      <c r="CG10" s="758"/>
      <c r="CH10" s="769">
        <v>2</v>
      </c>
      <c r="CI10" s="770"/>
      <c r="CJ10" s="770"/>
      <c r="CK10" s="770"/>
      <c r="CL10" s="771"/>
      <c r="CM10" s="769">
        <v>883</v>
      </c>
      <c r="CN10" s="770"/>
      <c r="CO10" s="770"/>
      <c r="CP10" s="770"/>
      <c r="CQ10" s="771"/>
      <c r="CR10" s="769">
        <v>407</v>
      </c>
      <c r="CS10" s="770"/>
      <c r="CT10" s="770"/>
      <c r="CU10" s="770"/>
      <c r="CV10" s="771"/>
      <c r="CW10" s="769">
        <v>11</v>
      </c>
      <c r="CX10" s="770"/>
      <c r="CY10" s="770"/>
      <c r="CZ10" s="770"/>
      <c r="DA10" s="771"/>
      <c r="DB10" s="769" t="s">
        <v>555</v>
      </c>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559</v>
      </c>
      <c r="BT11" s="757"/>
      <c r="BU11" s="757"/>
      <c r="BV11" s="757"/>
      <c r="BW11" s="757"/>
      <c r="BX11" s="757"/>
      <c r="BY11" s="757"/>
      <c r="BZ11" s="757"/>
      <c r="CA11" s="757"/>
      <c r="CB11" s="757"/>
      <c r="CC11" s="757"/>
      <c r="CD11" s="757"/>
      <c r="CE11" s="757"/>
      <c r="CF11" s="757"/>
      <c r="CG11" s="758"/>
      <c r="CH11" s="769">
        <v>17</v>
      </c>
      <c r="CI11" s="770"/>
      <c r="CJ11" s="770"/>
      <c r="CK11" s="770"/>
      <c r="CL11" s="771"/>
      <c r="CM11" s="769">
        <v>42</v>
      </c>
      <c r="CN11" s="770"/>
      <c r="CO11" s="770"/>
      <c r="CP11" s="770"/>
      <c r="CQ11" s="771"/>
      <c r="CR11" s="769">
        <v>17</v>
      </c>
      <c r="CS11" s="770"/>
      <c r="CT11" s="770"/>
      <c r="CU11" s="770"/>
      <c r="CV11" s="771"/>
      <c r="CW11" s="769" t="s">
        <v>553</v>
      </c>
      <c r="CX11" s="770"/>
      <c r="CY11" s="770"/>
      <c r="CZ11" s="770"/>
      <c r="DA11" s="771"/>
      <c r="DB11" s="769" t="s">
        <v>553</v>
      </c>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560</v>
      </c>
      <c r="BT12" s="757"/>
      <c r="BU12" s="757"/>
      <c r="BV12" s="757"/>
      <c r="BW12" s="757"/>
      <c r="BX12" s="757"/>
      <c r="BY12" s="757"/>
      <c r="BZ12" s="757"/>
      <c r="CA12" s="757"/>
      <c r="CB12" s="757"/>
      <c r="CC12" s="757"/>
      <c r="CD12" s="757"/>
      <c r="CE12" s="757"/>
      <c r="CF12" s="757"/>
      <c r="CG12" s="758"/>
      <c r="CH12" s="769">
        <v>4</v>
      </c>
      <c r="CI12" s="770"/>
      <c r="CJ12" s="770"/>
      <c r="CK12" s="770"/>
      <c r="CL12" s="771"/>
      <c r="CM12" s="769">
        <v>35</v>
      </c>
      <c r="CN12" s="770"/>
      <c r="CO12" s="770"/>
      <c r="CP12" s="770"/>
      <c r="CQ12" s="771"/>
      <c r="CR12" s="769">
        <v>30</v>
      </c>
      <c r="CS12" s="770"/>
      <c r="CT12" s="770"/>
      <c r="CU12" s="770"/>
      <c r="CV12" s="771"/>
      <c r="CW12" s="769" t="s">
        <v>553</v>
      </c>
      <c r="CX12" s="770"/>
      <c r="CY12" s="770"/>
      <c r="CZ12" s="770"/>
      <c r="DA12" s="771"/>
      <c r="DB12" s="769" t="s">
        <v>553</v>
      </c>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561</v>
      </c>
      <c r="BT13" s="757"/>
      <c r="BU13" s="757"/>
      <c r="BV13" s="757"/>
      <c r="BW13" s="757"/>
      <c r="BX13" s="757"/>
      <c r="BY13" s="757"/>
      <c r="BZ13" s="757"/>
      <c r="CA13" s="757"/>
      <c r="CB13" s="757"/>
      <c r="CC13" s="757"/>
      <c r="CD13" s="757"/>
      <c r="CE13" s="757"/>
      <c r="CF13" s="757"/>
      <c r="CG13" s="758"/>
      <c r="CH13" s="769">
        <v>16</v>
      </c>
      <c r="CI13" s="770"/>
      <c r="CJ13" s="770"/>
      <c r="CK13" s="770"/>
      <c r="CL13" s="771"/>
      <c r="CM13" s="769">
        <v>75</v>
      </c>
      <c r="CN13" s="770"/>
      <c r="CO13" s="770"/>
      <c r="CP13" s="770"/>
      <c r="CQ13" s="771"/>
      <c r="CR13" s="769">
        <v>10</v>
      </c>
      <c r="CS13" s="770"/>
      <c r="CT13" s="770"/>
      <c r="CU13" s="770"/>
      <c r="CV13" s="771"/>
      <c r="CW13" s="769" t="s">
        <v>553</v>
      </c>
      <c r="CX13" s="770"/>
      <c r="CY13" s="770"/>
      <c r="CZ13" s="770"/>
      <c r="DA13" s="771"/>
      <c r="DB13" s="769" t="s">
        <v>553</v>
      </c>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562</v>
      </c>
      <c r="BT14" s="757"/>
      <c r="BU14" s="757"/>
      <c r="BV14" s="757"/>
      <c r="BW14" s="757"/>
      <c r="BX14" s="757"/>
      <c r="BY14" s="757"/>
      <c r="BZ14" s="757"/>
      <c r="CA14" s="757"/>
      <c r="CB14" s="757"/>
      <c r="CC14" s="757"/>
      <c r="CD14" s="757"/>
      <c r="CE14" s="757"/>
      <c r="CF14" s="757"/>
      <c r="CG14" s="758"/>
      <c r="CH14" s="769">
        <v>-4</v>
      </c>
      <c r="CI14" s="770"/>
      <c r="CJ14" s="770"/>
      <c r="CK14" s="770"/>
      <c r="CL14" s="771"/>
      <c r="CM14" s="769">
        <v>68</v>
      </c>
      <c r="CN14" s="770"/>
      <c r="CO14" s="770"/>
      <c r="CP14" s="770"/>
      <c r="CQ14" s="771"/>
      <c r="CR14" s="769">
        <v>33</v>
      </c>
      <c r="CS14" s="770"/>
      <c r="CT14" s="770"/>
      <c r="CU14" s="770"/>
      <c r="CV14" s="771"/>
      <c r="CW14" s="769">
        <v>8</v>
      </c>
      <c r="CX14" s="770"/>
      <c r="CY14" s="770"/>
      <c r="CZ14" s="770"/>
      <c r="DA14" s="771"/>
      <c r="DB14" s="769" t="s">
        <v>553</v>
      </c>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t="s">
        <v>563</v>
      </c>
      <c r="BT15" s="757"/>
      <c r="BU15" s="757"/>
      <c r="BV15" s="757"/>
      <c r="BW15" s="757"/>
      <c r="BX15" s="757"/>
      <c r="BY15" s="757"/>
      <c r="BZ15" s="757"/>
      <c r="CA15" s="757"/>
      <c r="CB15" s="757"/>
      <c r="CC15" s="757"/>
      <c r="CD15" s="757"/>
      <c r="CE15" s="757"/>
      <c r="CF15" s="757"/>
      <c r="CG15" s="758"/>
      <c r="CH15" s="769">
        <v>5</v>
      </c>
      <c r="CI15" s="770"/>
      <c r="CJ15" s="770"/>
      <c r="CK15" s="770"/>
      <c r="CL15" s="771"/>
      <c r="CM15" s="769">
        <v>1</v>
      </c>
      <c r="CN15" s="770"/>
      <c r="CO15" s="770"/>
      <c r="CP15" s="770"/>
      <c r="CQ15" s="771"/>
      <c r="CR15" s="769">
        <v>23</v>
      </c>
      <c r="CS15" s="770"/>
      <c r="CT15" s="770"/>
      <c r="CU15" s="770"/>
      <c r="CV15" s="771"/>
      <c r="CW15" s="769" t="s">
        <v>553</v>
      </c>
      <c r="CX15" s="770"/>
      <c r="CY15" s="770"/>
      <c r="CZ15" s="770"/>
      <c r="DA15" s="771"/>
      <c r="DB15" s="769" t="s">
        <v>553</v>
      </c>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t="s">
        <v>564</v>
      </c>
      <c r="BT16" s="757"/>
      <c r="BU16" s="757"/>
      <c r="BV16" s="757"/>
      <c r="BW16" s="757"/>
      <c r="BX16" s="757"/>
      <c r="BY16" s="757"/>
      <c r="BZ16" s="757"/>
      <c r="CA16" s="757"/>
      <c r="CB16" s="757"/>
      <c r="CC16" s="757"/>
      <c r="CD16" s="757"/>
      <c r="CE16" s="757"/>
      <c r="CF16" s="757"/>
      <c r="CG16" s="758"/>
      <c r="CH16" s="769">
        <v>9</v>
      </c>
      <c r="CI16" s="770"/>
      <c r="CJ16" s="770"/>
      <c r="CK16" s="770"/>
      <c r="CL16" s="771"/>
      <c r="CM16" s="769">
        <v>513</v>
      </c>
      <c r="CN16" s="770"/>
      <c r="CO16" s="770"/>
      <c r="CP16" s="770"/>
      <c r="CQ16" s="771"/>
      <c r="CR16" s="769">
        <v>11</v>
      </c>
      <c r="CS16" s="770"/>
      <c r="CT16" s="770"/>
      <c r="CU16" s="770"/>
      <c r="CV16" s="771"/>
      <c r="CW16" s="769">
        <v>47</v>
      </c>
      <c r="CX16" s="770"/>
      <c r="CY16" s="770"/>
      <c r="CZ16" s="770"/>
      <c r="DA16" s="771"/>
      <c r="DB16" s="769" t="s">
        <v>553</v>
      </c>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360</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361</v>
      </c>
      <c r="B23" s="778" t="s">
        <v>362</v>
      </c>
      <c r="C23" s="779"/>
      <c r="D23" s="779"/>
      <c r="E23" s="779"/>
      <c r="F23" s="779"/>
      <c r="G23" s="779"/>
      <c r="H23" s="779"/>
      <c r="I23" s="779"/>
      <c r="J23" s="779"/>
      <c r="K23" s="779"/>
      <c r="L23" s="779"/>
      <c r="M23" s="779"/>
      <c r="N23" s="779"/>
      <c r="O23" s="779"/>
      <c r="P23" s="780"/>
      <c r="Q23" s="781">
        <v>40522</v>
      </c>
      <c r="R23" s="782"/>
      <c r="S23" s="782"/>
      <c r="T23" s="782"/>
      <c r="U23" s="782"/>
      <c r="V23" s="782">
        <v>38460</v>
      </c>
      <c r="W23" s="782"/>
      <c r="X23" s="782"/>
      <c r="Y23" s="782"/>
      <c r="Z23" s="782"/>
      <c r="AA23" s="782">
        <v>2062</v>
      </c>
      <c r="AB23" s="782"/>
      <c r="AC23" s="782"/>
      <c r="AD23" s="782"/>
      <c r="AE23" s="783"/>
      <c r="AF23" s="784">
        <v>1744</v>
      </c>
      <c r="AG23" s="782"/>
      <c r="AH23" s="782"/>
      <c r="AI23" s="782"/>
      <c r="AJ23" s="785"/>
      <c r="AK23" s="786"/>
      <c r="AL23" s="787"/>
      <c r="AM23" s="787"/>
      <c r="AN23" s="787"/>
      <c r="AO23" s="787"/>
      <c r="AP23" s="782">
        <v>46065</v>
      </c>
      <c r="AQ23" s="782"/>
      <c r="AR23" s="782"/>
      <c r="AS23" s="782"/>
      <c r="AT23" s="782"/>
      <c r="AU23" s="788"/>
      <c r="AV23" s="788"/>
      <c r="AW23" s="788"/>
      <c r="AX23" s="788"/>
      <c r="AY23" s="789"/>
      <c r="AZ23" s="797" t="s">
        <v>363</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364</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365</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342</v>
      </c>
      <c r="B26" s="729"/>
      <c r="C26" s="729"/>
      <c r="D26" s="729"/>
      <c r="E26" s="729"/>
      <c r="F26" s="729"/>
      <c r="G26" s="729"/>
      <c r="H26" s="729"/>
      <c r="I26" s="729"/>
      <c r="J26" s="729"/>
      <c r="K26" s="729"/>
      <c r="L26" s="729"/>
      <c r="M26" s="729"/>
      <c r="N26" s="729"/>
      <c r="O26" s="729"/>
      <c r="P26" s="730"/>
      <c r="Q26" s="705" t="s">
        <v>366</v>
      </c>
      <c r="R26" s="706"/>
      <c r="S26" s="706"/>
      <c r="T26" s="706"/>
      <c r="U26" s="707"/>
      <c r="V26" s="705" t="s">
        <v>367</v>
      </c>
      <c r="W26" s="706"/>
      <c r="X26" s="706"/>
      <c r="Y26" s="706"/>
      <c r="Z26" s="707"/>
      <c r="AA26" s="705" t="s">
        <v>368</v>
      </c>
      <c r="AB26" s="706"/>
      <c r="AC26" s="706"/>
      <c r="AD26" s="706"/>
      <c r="AE26" s="706"/>
      <c r="AF26" s="800" t="s">
        <v>369</v>
      </c>
      <c r="AG26" s="801"/>
      <c r="AH26" s="801"/>
      <c r="AI26" s="801"/>
      <c r="AJ26" s="802"/>
      <c r="AK26" s="706" t="s">
        <v>370</v>
      </c>
      <c r="AL26" s="706"/>
      <c r="AM26" s="706"/>
      <c r="AN26" s="706"/>
      <c r="AO26" s="707"/>
      <c r="AP26" s="705" t="s">
        <v>371</v>
      </c>
      <c r="AQ26" s="706"/>
      <c r="AR26" s="706"/>
      <c r="AS26" s="706"/>
      <c r="AT26" s="707"/>
      <c r="AU26" s="705" t="s">
        <v>372</v>
      </c>
      <c r="AV26" s="706"/>
      <c r="AW26" s="706"/>
      <c r="AX26" s="706"/>
      <c r="AY26" s="707"/>
      <c r="AZ26" s="705" t="s">
        <v>373</v>
      </c>
      <c r="BA26" s="706"/>
      <c r="BB26" s="706"/>
      <c r="BC26" s="706"/>
      <c r="BD26" s="707"/>
      <c r="BE26" s="705" t="s">
        <v>349</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374</v>
      </c>
      <c r="C28" s="720"/>
      <c r="D28" s="720"/>
      <c r="E28" s="720"/>
      <c r="F28" s="720"/>
      <c r="G28" s="720"/>
      <c r="H28" s="720"/>
      <c r="I28" s="720"/>
      <c r="J28" s="720"/>
      <c r="K28" s="720"/>
      <c r="L28" s="720"/>
      <c r="M28" s="720"/>
      <c r="N28" s="720"/>
      <c r="O28" s="720"/>
      <c r="P28" s="721"/>
      <c r="Q28" s="810">
        <v>7005</v>
      </c>
      <c r="R28" s="811"/>
      <c r="S28" s="811"/>
      <c r="T28" s="811"/>
      <c r="U28" s="811"/>
      <c r="V28" s="811">
        <v>6856</v>
      </c>
      <c r="W28" s="811"/>
      <c r="X28" s="811"/>
      <c r="Y28" s="811"/>
      <c r="Z28" s="811"/>
      <c r="AA28" s="811">
        <v>149</v>
      </c>
      <c r="AB28" s="811"/>
      <c r="AC28" s="811"/>
      <c r="AD28" s="811"/>
      <c r="AE28" s="812"/>
      <c r="AF28" s="813">
        <v>149</v>
      </c>
      <c r="AG28" s="811"/>
      <c r="AH28" s="811"/>
      <c r="AI28" s="811"/>
      <c r="AJ28" s="814"/>
      <c r="AK28" s="815">
        <v>485</v>
      </c>
      <c r="AL28" s="806"/>
      <c r="AM28" s="806"/>
      <c r="AN28" s="806"/>
      <c r="AO28" s="806"/>
      <c r="AP28" s="806" t="s">
        <v>553</v>
      </c>
      <c r="AQ28" s="806"/>
      <c r="AR28" s="806"/>
      <c r="AS28" s="806"/>
      <c r="AT28" s="806"/>
      <c r="AU28" s="806" t="s">
        <v>553</v>
      </c>
      <c r="AV28" s="806"/>
      <c r="AW28" s="806"/>
      <c r="AX28" s="806"/>
      <c r="AY28" s="806"/>
      <c r="AZ28" s="807" t="s">
        <v>553</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375</v>
      </c>
      <c r="C29" s="744"/>
      <c r="D29" s="744"/>
      <c r="E29" s="744"/>
      <c r="F29" s="744"/>
      <c r="G29" s="744"/>
      <c r="H29" s="744"/>
      <c r="I29" s="744"/>
      <c r="J29" s="744"/>
      <c r="K29" s="744"/>
      <c r="L29" s="744"/>
      <c r="M29" s="744"/>
      <c r="N29" s="744"/>
      <c r="O29" s="744"/>
      <c r="P29" s="745"/>
      <c r="Q29" s="746">
        <v>186</v>
      </c>
      <c r="R29" s="747"/>
      <c r="S29" s="747"/>
      <c r="T29" s="747"/>
      <c r="U29" s="747"/>
      <c r="V29" s="747">
        <v>161</v>
      </c>
      <c r="W29" s="747"/>
      <c r="X29" s="747"/>
      <c r="Y29" s="747"/>
      <c r="Z29" s="747"/>
      <c r="AA29" s="747">
        <v>25</v>
      </c>
      <c r="AB29" s="747"/>
      <c r="AC29" s="747"/>
      <c r="AD29" s="747"/>
      <c r="AE29" s="748"/>
      <c r="AF29" s="749">
        <v>25</v>
      </c>
      <c r="AG29" s="750"/>
      <c r="AH29" s="750"/>
      <c r="AI29" s="750"/>
      <c r="AJ29" s="751"/>
      <c r="AK29" s="818">
        <v>37</v>
      </c>
      <c r="AL29" s="819"/>
      <c r="AM29" s="819"/>
      <c r="AN29" s="819"/>
      <c r="AO29" s="819"/>
      <c r="AP29" s="819" t="s">
        <v>553</v>
      </c>
      <c r="AQ29" s="819"/>
      <c r="AR29" s="819"/>
      <c r="AS29" s="819"/>
      <c r="AT29" s="819"/>
      <c r="AU29" s="819" t="s">
        <v>553</v>
      </c>
      <c r="AV29" s="819"/>
      <c r="AW29" s="819"/>
      <c r="AX29" s="819"/>
      <c r="AY29" s="819"/>
      <c r="AZ29" s="820" t="s">
        <v>553</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376</v>
      </c>
      <c r="C30" s="744"/>
      <c r="D30" s="744"/>
      <c r="E30" s="744"/>
      <c r="F30" s="744"/>
      <c r="G30" s="744"/>
      <c r="H30" s="744"/>
      <c r="I30" s="744"/>
      <c r="J30" s="744"/>
      <c r="K30" s="744"/>
      <c r="L30" s="744"/>
      <c r="M30" s="744"/>
      <c r="N30" s="744"/>
      <c r="O30" s="744"/>
      <c r="P30" s="745"/>
      <c r="Q30" s="746">
        <v>6998</v>
      </c>
      <c r="R30" s="747"/>
      <c r="S30" s="747"/>
      <c r="T30" s="747"/>
      <c r="U30" s="747"/>
      <c r="V30" s="747">
        <v>6837</v>
      </c>
      <c r="W30" s="747"/>
      <c r="X30" s="747"/>
      <c r="Y30" s="747"/>
      <c r="Z30" s="747"/>
      <c r="AA30" s="747">
        <v>161</v>
      </c>
      <c r="AB30" s="747"/>
      <c r="AC30" s="747"/>
      <c r="AD30" s="747"/>
      <c r="AE30" s="748"/>
      <c r="AF30" s="749">
        <v>161</v>
      </c>
      <c r="AG30" s="750"/>
      <c r="AH30" s="750"/>
      <c r="AI30" s="750"/>
      <c r="AJ30" s="751"/>
      <c r="AK30" s="818">
        <v>970</v>
      </c>
      <c r="AL30" s="819"/>
      <c r="AM30" s="819"/>
      <c r="AN30" s="819"/>
      <c r="AO30" s="819"/>
      <c r="AP30" s="819" t="s">
        <v>553</v>
      </c>
      <c r="AQ30" s="819"/>
      <c r="AR30" s="819"/>
      <c r="AS30" s="819"/>
      <c r="AT30" s="819"/>
      <c r="AU30" s="819" t="s">
        <v>553</v>
      </c>
      <c r="AV30" s="819"/>
      <c r="AW30" s="819"/>
      <c r="AX30" s="819"/>
      <c r="AY30" s="819"/>
      <c r="AZ30" s="820" t="s">
        <v>553</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377</v>
      </c>
      <c r="C31" s="744"/>
      <c r="D31" s="744"/>
      <c r="E31" s="744"/>
      <c r="F31" s="744"/>
      <c r="G31" s="744"/>
      <c r="H31" s="744"/>
      <c r="I31" s="744"/>
      <c r="J31" s="744"/>
      <c r="K31" s="744"/>
      <c r="L31" s="744"/>
      <c r="M31" s="744"/>
      <c r="N31" s="744"/>
      <c r="O31" s="744"/>
      <c r="P31" s="745"/>
      <c r="Q31" s="746">
        <v>529</v>
      </c>
      <c r="R31" s="747"/>
      <c r="S31" s="747"/>
      <c r="T31" s="747"/>
      <c r="U31" s="747"/>
      <c r="V31" s="747">
        <v>516</v>
      </c>
      <c r="W31" s="747"/>
      <c r="X31" s="747"/>
      <c r="Y31" s="747"/>
      <c r="Z31" s="747"/>
      <c r="AA31" s="747">
        <v>13</v>
      </c>
      <c r="AB31" s="747"/>
      <c r="AC31" s="747"/>
      <c r="AD31" s="747"/>
      <c r="AE31" s="748"/>
      <c r="AF31" s="749">
        <v>13</v>
      </c>
      <c r="AG31" s="750"/>
      <c r="AH31" s="750"/>
      <c r="AI31" s="750"/>
      <c r="AJ31" s="751"/>
      <c r="AK31" s="818">
        <v>192</v>
      </c>
      <c r="AL31" s="819"/>
      <c r="AM31" s="819"/>
      <c r="AN31" s="819"/>
      <c r="AO31" s="819"/>
      <c r="AP31" s="819" t="s">
        <v>553</v>
      </c>
      <c r="AQ31" s="819"/>
      <c r="AR31" s="819"/>
      <c r="AS31" s="819"/>
      <c r="AT31" s="819"/>
      <c r="AU31" s="819" t="s">
        <v>553</v>
      </c>
      <c r="AV31" s="819"/>
      <c r="AW31" s="819"/>
      <c r="AX31" s="819"/>
      <c r="AY31" s="819"/>
      <c r="AZ31" s="820" t="s">
        <v>553</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378</v>
      </c>
      <c r="C32" s="744"/>
      <c r="D32" s="744"/>
      <c r="E32" s="744"/>
      <c r="F32" s="744"/>
      <c r="G32" s="744"/>
      <c r="H32" s="744"/>
      <c r="I32" s="744"/>
      <c r="J32" s="744"/>
      <c r="K32" s="744"/>
      <c r="L32" s="744"/>
      <c r="M32" s="744"/>
      <c r="N32" s="744"/>
      <c r="O32" s="744"/>
      <c r="P32" s="745"/>
      <c r="Q32" s="746">
        <v>712</v>
      </c>
      <c r="R32" s="747"/>
      <c r="S32" s="747"/>
      <c r="T32" s="747"/>
      <c r="U32" s="747"/>
      <c r="V32" s="747">
        <v>568</v>
      </c>
      <c r="W32" s="747"/>
      <c r="X32" s="747"/>
      <c r="Y32" s="747"/>
      <c r="Z32" s="747"/>
      <c r="AA32" s="747">
        <v>144</v>
      </c>
      <c r="AB32" s="747"/>
      <c r="AC32" s="747"/>
      <c r="AD32" s="747"/>
      <c r="AE32" s="748"/>
      <c r="AF32" s="749">
        <v>845</v>
      </c>
      <c r="AG32" s="750"/>
      <c r="AH32" s="750"/>
      <c r="AI32" s="750"/>
      <c r="AJ32" s="751"/>
      <c r="AK32" s="818">
        <v>9</v>
      </c>
      <c r="AL32" s="819"/>
      <c r="AM32" s="819"/>
      <c r="AN32" s="819"/>
      <c r="AO32" s="819"/>
      <c r="AP32" s="819">
        <v>2086</v>
      </c>
      <c r="AQ32" s="819"/>
      <c r="AR32" s="819"/>
      <c r="AS32" s="819"/>
      <c r="AT32" s="819"/>
      <c r="AU32" s="819" t="s">
        <v>553</v>
      </c>
      <c r="AV32" s="819"/>
      <c r="AW32" s="819"/>
      <c r="AX32" s="819"/>
      <c r="AY32" s="819"/>
      <c r="AZ32" s="820" t="s">
        <v>553</v>
      </c>
      <c r="BA32" s="820"/>
      <c r="BB32" s="820"/>
      <c r="BC32" s="820"/>
      <c r="BD32" s="820"/>
      <c r="BE32" s="816" t="s">
        <v>379</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380</v>
      </c>
      <c r="C33" s="744"/>
      <c r="D33" s="744"/>
      <c r="E33" s="744"/>
      <c r="F33" s="744"/>
      <c r="G33" s="744"/>
      <c r="H33" s="744"/>
      <c r="I33" s="744"/>
      <c r="J33" s="744"/>
      <c r="K33" s="744"/>
      <c r="L33" s="744"/>
      <c r="M33" s="744"/>
      <c r="N33" s="744"/>
      <c r="O33" s="744"/>
      <c r="P33" s="745"/>
      <c r="Q33" s="746">
        <v>1453</v>
      </c>
      <c r="R33" s="747"/>
      <c r="S33" s="747"/>
      <c r="T33" s="747"/>
      <c r="U33" s="747"/>
      <c r="V33" s="747">
        <v>1316</v>
      </c>
      <c r="W33" s="747"/>
      <c r="X33" s="747"/>
      <c r="Y33" s="747"/>
      <c r="Z33" s="747"/>
      <c r="AA33" s="747">
        <v>137</v>
      </c>
      <c r="AB33" s="747"/>
      <c r="AC33" s="747"/>
      <c r="AD33" s="747"/>
      <c r="AE33" s="748"/>
      <c r="AF33" s="749">
        <v>104</v>
      </c>
      <c r="AG33" s="750"/>
      <c r="AH33" s="750"/>
      <c r="AI33" s="750"/>
      <c r="AJ33" s="751"/>
      <c r="AK33" s="818">
        <v>373</v>
      </c>
      <c r="AL33" s="819"/>
      <c r="AM33" s="819"/>
      <c r="AN33" s="819"/>
      <c r="AO33" s="819"/>
      <c r="AP33" s="819">
        <v>4940</v>
      </c>
      <c r="AQ33" s="819"/>
      <c r="AR33" s="819"/>
      <c r="AS33" s="819"/>
      <c r="AT33" s="819"/>
      <c r="AU33" s="819">
        <v>3231</v>
      </c>
      <c r="AV33" s="819"/>
      <c r="AW33" s="819"/>
      <c r="AX33" s="819"/>
      <c r="AY33" s="819"/>
      <c r="AZ33" s="820" t="s">
        <v>553</v>
      </c>
      <c r="BA33" s="820"/>
      <c r="BB33" s="820"/>
      <c r="BC33" s="820"/>
      <c r="BD33" s="820"/>
      <c r="BE33" s="816" t="s">
        <v>381</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382</v>
      </c>
      <c r="C34" s="744"/>
      <c r="D34" s="744"/>
      <c r="E34" s="744"/>
      <c r="F34" s="744"/>
      <c r="G34" s="744"/>
      <c r="H34" s="744"/>
      <c r="I34" s="744"/>
      <c r="J34" s="744"/>
      <c r="K34" s="744"/>
      <c r="L34" s="744"/>
      <c r="M34" s="744"/>
      <c r="N34" s="744"/>
      <c r="O34" s="744"/>
      <c r="P34" s="745"/>
      <c r="Q34" s="746">
        <v>3585</v>
      </c>
      <c r="R34" s="747"/>
      <c r="S34" s="747"/>
      <c r="T34" s="747"/>
      <c r="U34" s="747"/>
      <c r="V34" s="747">
        <v>3372</v>
      </c>
      <c r="W34" s="747"/>
      <c r="X34" s="747"/>
      <c r="Y34" s="747"/>
      <c r="Z34" s="747"/>
      <c r="AA34" s="747">
        <v>213</v>
      </c>
      <c r="AB34" s="747"/>
      <c r="AC34" s="747"/>
      <c r="AD34" s="747"/>
      <c r="AE34" s="748"/>
      <c r="AF34" s="749">
        <v>207</v>
      </c>
      <c r="AG34" s="750"/>
      <c r="AH34" s="750"/>
      <c r="AI34" s="750"/>
      <c r="AJ34" s="751"/>
      <c r="AK34" s="818">
        <v>1361</v>
      </c>
      <c r="AL34" s="819"/>
      <c r="AM34" s="819"/>
      <c r="AN34" s="819"/>
      <c r="AO34" s="819"/>
      <c r="AP34" s="819">
        <v>18860</v>
      </c>
      <c r="AQ34" s="819"/>
      <c r="AR34" s="819"/>
      <c r="AS34" s="819"/>
      <c r="AT34" s="819"/>
      <c r="AU34" s="819">
        <v>14201</v>
      </c>
      <c r="AV34" s="819"/>
      <c r="AW34" s="819"/>
      <c r="AX34" s="819"/>
      <c r="AY34" s="819"/>
      <c r="AZ34" s="820" t="s">
        <v>553</v>
      </c>
      <c r="BA34" s="820"/>
      <c r="BB34" s="820"/>
      <c r="BC34" s="820"/>
      <c r="BD34" s="820"/>
      <c r="BE34" s="816" t="s">
        <v>381</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383</v>
      </c>
      <c r="C35" s="744"/>
      <c r="D35" s="744"/>
      <c r="E35" s="744"/>
      <c r="F35" s="744"/>
      <c r="G35" s="744"/>
      <c r="H35" s="744"/>
      <c r="I35" s="744"/>
      <c r="J35" s="744"/>
      <c r="K35" s="744"/>
      <c r="L35" s="744"/>
      <c r="M35" s="744"/>
      <c r="N35" s="744"/>
      <c r="O35" s="744"/>
      <c r="P35" s="745"/>
      <c r="Q35" s="746">
        <v>17</v>
      </c>
      <c r="R35" s="747"/>
      <c r="S35" s="747"/>
      <c r="T35" s="747"/>
      <c r="U35" s="747"/>
      <c r="V35" s="747">
        <v>15</v>
      </c>
      <c r="W35" s="747"/>
      <c r="X35" s="747"/>
      <c r="Y35" s="747"/>
      <c r="Z35" s="747"/>
      <c r="AA35" s="747">
        <v>2</v>
      </c>
      <c r="AB35" s="747"/>
      <c r="AC35" s="747"/>
      <c r="AD35" s="747"/>
      <c r="AE35" s="748"/>
      <c r="AF35" s="749">
        <v>2</v>
      </c>
      <c r="AG35" s="750"/>
      <c r="AH35" s="750"/>
      <c r="AI35" s="750"/>
      <c r="AJ35" s="751"/>
      <c r="AK35" s="818">
        <v>4</v>
      </c>
      <c r="AL35" s="819"/>
      <c r="AM35" s="819"/>
      <c r="AN35" s="819"/>
      <c r="AO35" s="819"/>
      <c r="AP35" s="819">
        <v>16</v>
      </c>
      <c r="AQ35" s="819"/>
      <c r="AR35" s="819"/>
      <c r="AS35" s="819"/>
      <c r="AT35" s="819"/>
      <c r="AU35" s="819" t="s">
        <v>553</v>
      </c>
      <c r="AV35" s="819"/>
      <c r="AW35" s="819"/>
      <c r="AX35" s="819"/>
      <c r="AY35" s="819"/>
      <c r="AZ35" s="820" t="s">
        <v>553</v>
      </c>
      <c r="BA35" s="820"/>
      <c r="BB35" s="820"/>
      <c r="BC35" s="820"/>
      <c r="BD35" s="820"/>
      <c r="BE35" s="816" t="s">
        <v>381</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361</v>
      </c>
      <c r="B63" s="778" t="s">
        <v>385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1505</v>
      </c>
      <c r="AG63" s="830"/>
      <c r="AH63" s="830"/>
      <c r="AI63" s="830"/>
      <c r="AJ63" s="831"/>
      <c r="AK63" s="832"/>
      <c r="AL63" s="827"/>
      <c r="AM63" s="827"/>
      <c r="AN63" s="827"/>
      <c r="AO63" s="827"/>
      <c r="AP63" s="830">
        <v>25902</v>
      </c>
      <c r="AQ63" s="830"/>
      <c r="AR63" s="830"/>
      <c r="AS63" s="830"/>
      <c r="AT63" s="830"/>
      <c r="AU63" s="830">
        <v>17432</v>
      </c>
      <c r="AV63" s="830"/>
      <c r="AW63" s="830"/>
      <c r="AX63" s="830"/>
      <c r="AY63" s="830"/>
      <c r="AZ63" s="834"/>
      <c r="BA63" s="834"/>
      <c r="BB63" s="834"/>
      <c r="BC63" s="834"/>
      <c r="BD63" s="834"/>
      <c r="BE63" s="835"/>
      <c r="BF63" s="835"/>
      <c r="BG63" s="835"/>
      <c r="BH63" s="835"/>
      <c r="BI63" s="836"/>
      <c r="BJ63" s="837" t="s">
        <v>109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387</v>
      </c>
      <c r="B66" s="729"/>
      <c r="C66" s="729"/>
      <c r="D66" s="729"/>
      <c r="E66" s="729"/>
      <c r="F66" s="729"/>
      <c r="G66" s="729"/>
      <c r="H66" s="729"/>
      <c r="I66" s="729"/>
      <c r="J66" s="729"/>
      <c r="K66" s="729"/>
      <c r="L66" s="729"/>
      <c r="M66" s="729"/>
      <c r="N66" s="729"/>
      <c r="O66" s="729"/>
      <c r="P66" s="730"/>
      <c r="Q66" s="705" t="s">
        <v>388</v>
      </c>
      <c r="R66" s="706"/>
      <c r="S66" s="706"/>
      <c r="T66" s="706"/>
      <c r="U66" s="707"/>
      <c r="V66" s="705" t="s">
        <v>389</v>
      </c>
      <c r="W66" s="706"/>
      <c r="X66" s="706"/>
      <c r="Y66" s="706"/>
      <c r="Z66" s="707"/>
      <c r="AA66" s="705" t="s">
        <v>390</v>
      </c>
      <c r="AB66" s="706"/>
      <c r="AC66" s="706"/>
      <c r="AD66" s="706"/>
      <c r="AE66" s="707"/>
      <c r="AF66" s="840" t="s">
        <v>391</v>
      </c>
      <c r="AG66" s="801"/>
      <c r="AH66" s="801"/>
      <c r="AI66" s="801"/>
      <c r="AJ66" s="841"/>
      <c r="AK66" s="705" t="s">
        <v>392</v>
      </c>
      <c r="AL66" s="729"/>
      <c r="AM66" s="729"/>
      <c r="AN66" s="729"/>
      <c r="AO66" s="730"/>
      <c r="AP66" s="705" t="s">
        <v>393</v>
      </c>
      <c r="AQ66" s="706"/>
      <c r="AR66" s="706"/>
      <c r="AS66" s="706"/>
      <c r="AT66" s="707"/>
      <c r="AU66" s="705" t="s">
        <v>394</v>
      </c>
      <c r="AV66" s="706"/>
      <c r="AW66" s="706"/>
      <c r="AX66" s="706"/>
      <c r="AY66" s="707"/>
      <c r="AZ66" s="705" t="s">
        <v>349</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541</v>
      </c>
      <c r="C68" s="858"/>
      <c r="D68" s="858"/>
      <c r="E68" s="858"/>
      <c r="F68" s="858"/>
      <c r="G68" s="858"/>
      <c r="H68" s="858"/>
      <c r="I68" s="858"/>
      <c r="J68" s="858"/>
      <c r="K68" s="858"/>
      <c r="L68" s="858"/>
      <c r="M68" s="858"/>
      <c r="N68" s="858"/>
      <c r="O68" s="858"/>
      <c r="P68" s="859"/>
      <c r="Q68" s="860">
        <v>401</v>
      </c>
      <c r="R68" s="854"/>
      <c r="S68" s="854"/>
      <c r="T68" s="854"/>
      <c r="U68" s="854"/>
      <c r="V68" s="854">
        <v>367</v>
      </c>
      <c r="W68" s="854"/>
      <c r="X68" s="854"/>
      <c r="Y68" s="854"/>
      <c r="Z68" s="854"/>
      <c r="AA68" s="854">
        <v>34</v>
      </c>
      <c r="AB68" s="854"/>
      <c r="AC68" s="854"/>
      <c r="AD68" s="854"/>
      <c r="AE68" s="854"/>
      <c r="AF68" s="854">
        <v>34</v>
      </c>
      <c r="AG68" s="854"/>
      <c r="AH68" s="854"/>
      <c r="AI68" s="854"/>
      <c r="AJ68" s="854"/>
      <c r="AK68" s="854">
        <v>47</v>
      </c>
      <c r="AL68" s="854"/>
      <c r="AM68" s="854"/>
      <c r="AN68" s="854"/>
      <c r="AO68" s="854"/>
      <c r="AP68" s="854" t="s">
        <v>485</v>
      </c>
      <c r="AQ68" s="854"/>
      <c r="AR68" s="854"/>
      <c r="AS68" s="854"/>
      <c r="AT68" s="854"/>
      <c r="AU68" s="854" t="s">
        <v>485</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542</v>
      </c>
      <c r="C69" s="862"/>
      <c r="D69" s="862"/>
      <c r="E69" s="862"/>
      <c r="F69" s="862"/>
      <c r="G69" s="862"/>
      <c r="H69" s="862"/>
      <c r="I69" s="862"/>
      <c r="J69" s="862"/>
      <c r="K69" s="862"/>
      <c r="L69" s="862"/>
      <c r="M69" s="862"/>
      <c r="N69" s="862"/>
      <c r="O69" s="862"/>
      <c r="P69" s="863"/>
      <c r="Q69" s="864">
        <v>789</v>
      </c>
      <c r="R69" s="819"/>
      <c r="S69" s="819"/>
      <c r="T69" s="819"/>
      <c r="U69" s="819"/>
      <c r="V69" s="819">
        <v>788</v>
      </c>
      <c r="W69" s="819"/>
      <c r="X69" s="819"/>
      <c r="Y69" s="819"/>
      <c r="Z69" s="819"/>
      <c r="AA69" s="819">
        <v>1</v>
      </c>
      <c r="AB69" s="819"/>
      <c r="AC69" s="819"/>
      <c r="AD69" s="819"/>
      <c r="AE69" s="819"/>
      <c r="AF69" s="819">
        <v>1</v>
      </c>
      <c r="AG69" s="819"/>
      <c r="AH69" s="819"/>
      <c r="AI69" s="819"/>
      <c r="AJ69" s="819"/>
      <c r="AK69" s="819">
        <v>72</v>
      </c>
      <c r="AL69" s="819"/>
      <c r="AM69" s="819"/>
      <c r="AN69" s="819"/>
      <c r="AO69" s="819"/>
      <c r="AP69" s="819">
        <v>648</v>
      </c>
      <c r="AQ69" s="819"/>
      <c r="AR69" s="819"/>
      <c r="AS69" s="819"/>
      <c r="AT69" s="819"/>
      <c r="AU69" s="819">
        <v>141</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543</v>
      </c>
      <c r="C70" s="862"/>
      <c r="D70" s="862"/>
      <c r="E70" s="862"/>
      <c r="F70" s="862"/>
      <c r="G70" s="862"/>
      <c r="H70" s="862"/>
      <c r="I70" s="862"/>
      <c r="J70" s="862"/>
      <c r="K70" s="862"/>
      <c r="L70" s="862"/>
      <c r="M70" s="862"/>
      <c r="N70" s="862"/>
      <c r="O70" s="862"/>
      <c r="P70" s="863"/>
      <c r="Q70" s="864">
        <v>3358</v>
      </c>
      <c r="R70" s="819"/>
      <c r="S70" s="819"/>
      <c r="T70" s="819"/>
      <c r="U70" s="819"/>
      <c r="V70" s="819">
        <v>3271</v>
      </c>
      <c r="W70" s="819"/>
      <c r="X70" s="819"/>
      <c r="Y70" s="819"/>
      <c r="Z70" s="819"/>
      <c r="AA70" s="819">
        <v>87</v>
      </c>
      <c r="AB70" s="819"/>
      <c r="AC70" s="819"/>
      <c r="AD70" s="819"/>
      <c r="AE70" s="819"/>
      <c r="AF70" s="819">
        <v>87</v>
      </c>
      <c r="AG70" s="819"/>
      <c r="AH70" s="819"/>
      <c r="AI70" s="819"/>
      <c r="AJ70" s="819"/>
      <c r="AK70" s="819" t="s">
        <v>485</v>
      </c>
      <c r="AL70" s="819"/>
      <c r="AM70" s="819"/>
      <c r="AN70" s="819"/>
      <c r="AO70" s="819"/>
      <c r="AP70" s="819">
        <v>3820</v>
      </c>
      <c r="AQ70" s="819"/>
      <c r="AR70" s="819"/>
      <c r="AS70" s="819"/>
      <c r="AT70" s="819"/>
      <c r="AU70" s="819">
        <v>3303</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544</v>
      </c>
      <c r="C71" s="862"/>
      <c r="D71" s="862"/>
      <c r="E71" s="862"/>
      <c r="F71" s="862"/>
      <c r="G71" s="862"/>
      <c r="H71" s="862"/>
      <c r="I71" s="862"/>
      <c r="J71" s="862"/>
      <c r="K71" s="862"/>
      <c r="L71" s="862"/>
      <c r="M71" s="862"/>
      <c r="N71" s="862"/>
      <c r="O71" s="862"/>
      <c r="P71" s="863"/>
      <c r="Q71" s="864">
        <v>47</v>
      </c>
      <c r="R71" s="819"/>
      <c r="S71" s="819"/>
      <c r="T71" s="819"/>
      <c r="U71" s="819"/>
      <c r="V71" s="819">
        <v>45</v>
      </c>
      <c r="W71" s="819"/>
      <c r="X71" s="819"/>
      <c r="Y71" s="819"/>
      <c r="Z71" s="819"/>
      <c r="AA71" s="819">
        <v>3</v>
      </c>
      <c r="AB71" s="819"/>
      <c r="AC71" s="819"/>
      <c r="AD71" s="819"/>
      <c r="AE71" s="819"/>
      <c r="AF71" s="819">
        <v>3</v>
      </c>
      <c r="AG71" s="819"/>
      <c r="AH71" s="819"/>
      <c r="AI71" s="819"/>
      <c r="AJ71" s="819"/>
      <c r="AK71" s="819" t="s">
        <v>485</v>
      </c>
      <c r="AL71" s="819"/>
      <c r="AM71" s="819"/>
      <c r="AN71" s="819"/>
      <c r="AO71" s="819"/>
      <c r="AP71" s="819" t="s">
        <v>485</v>
      </c>
      <c r="AQ71" s="819"/>
      <c r="AR71" s="819"/>
      <c r="AS71" s="819"/>
      <c r="AT71" s="819"/>
      <c r="AU71" s="819" t="s">
        <v>485</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545</v>
      </c>
      <c r="C72" s="862"/>
      <c r="D72" s="862"/>
      <c r="E72" s="862"/>
      <c r="F72" s="862"/>
      <c r="G72" s="862"/>
      <c r="H72" s="862"/>
      <c r="I72" s="862"/>
      <c r="J72" s="862"/>
      <c r="K72" s="862"/>
      <c r="L72" s="862"/>
      <c r="M72" s="862"/>
      <c r="N72" s="862"/>
      <c r="O72" s="862"/>
      <c r="P72" s="863"/>
      <c r="Q72" s="864">
        <v>387</v>
      </c>
      <c r="R72" s="819"/>
      <c r="S72" s="819"/>
      <c r="T72" s="819"/>
      <c r="U72" s="819"/>
      <c r="V72" s="819">
        <v>328</v>
      </c>
      <c r="W72" s="819"/>
      <c r="X72" s="819"/>
      <c r="Y72" s="819"/>
      <c r="Z72" s="819"/>
      <c r="AA72" s="819">
        <v>58</v>
      </c>
      <c r="AB72" s="819"/>
      <c r="AC72" s="819"/>
      <c r="AD72" s="819"/>
      <c r="AE72" s="819"/>
      <c r="AF72" s="819">
        <v>58</v>
      </c>
      <c r="AG72" s="819"/>
      <c r="AH72" s="819"/>
      <c r="AI72" s="819"/>
      <c r="AJ72" s="819"/>
      <c r="AK72" s="819">
        <v>85</v>
      </c>
      <c r="AL72" s="819"/>
      <c r="AM72" s="819"/>
      <c r="AN72" s="819"/>
      <c r="AO72" s="819"/>
      <c r="AP72" s="819" t="s">
        <v>485</v>
      </c>
      <c r="AQ72" s="819"/>
      <c r="AR72" s="819"/>
      <c r="AS72" s="819"/>
      <c r="AT72" s="819"/>
      <c r="AU72" s="819" t="s">
        <v>485</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546</v>
      </c>
      <c r="C73" s="862"/>
      <c r="D73" s="862"/>
      <c r="E73" s="862"/>
      <c r="F73" s="862"/>
      <c r="G73" s="862"/>
      <c r="H73" s="862"/>
      <c r="I73" s="862"/>
      <c r="J73" s="862"/>
      <c r="K73" s="862"/>
      <c r="L73" s="862"/>
      <c r="M73" s="862"/>
      <c r="N73" s="862"/>
      <c r="O73" s="862"/>
      <c r="P73" s="863"/>
      <c r="Q73" s="864">
        <v>6012</v>
      </c>
      <c r="R73" s="819"/>
      <c r="S73" s="819"/>
      <c r="T73" s="819"/>
      <c r="U73" s="819"/>
      <c r="V73" s="819">
        <v>5999</v>
      </c>
      <c r="W73" s="819"/>
      <c r="X73" s="819"/>
      <c r="Y73" s="819"/>
      <c r="Z73" s="819"/>
      <c r="AA73" s="819">
        <v>13</v>
      </c>
      <c r="AB73" s="819"/>
      <c r="AC73" s="819"/>
      <c r="AD73" s="819"/>
      <c r="AE73" s="819"/>
      <c r="AF73" s="819">
        <v>13</v>
      </c>
      <c r="AG73" s="819"/>
      <c r="AH73" s="819"/>
      <c r="AI73" s="819"/>
      <c r="AJ73" s="819"/>
      <c r="AK73" s="819">
        <v>38</v>
      </c>
      <c r="AL73" s="819"/>
      <c r="AM73" s="819"/>
      <c r="AN73" s="819"/>
      <c r="AO73" s="819"/>
      <c r="AP73" s="819" t="s">
        <v>485</v>
      </c>
      <c r="AQ73" s="819"/>
      <c r="AR73" s="819"/>
      <c r="AS73" s="819"/>
      <c r="AT73" s="819"/>
      <c r="AU73" s="819" t="s">
        <v>485</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547</v>
      </c>
      <c r="C74" s="862"/>
      <c r="D74" s="862"/>
      <c r="E74" s="862"/>
      <c r="F74" s="862"/>
      <c r="G74" s="862"/>
      <c r="H74" s="862"/>
      <c r="I74" s="862"/>
      <c r="J74" s="862"/>
      <c r="K74" s="862"/>
      <c r="L74" s="862"/>
      <c r="M74" s="862"/>
      <c r="N74" s="862"/>
      <c r="O74" s="862"/>
      <c r="P74" s="863"/>
      <c r="Q74" s="864">
        <v>1691</v>
      </c>
      <c r="R74" s="819"/>
      <c r="S74" s="819"/>
      <c r="T74" s="819"/>
      <c r="U74" s="819"/>
      <c r="V74" s="819">
        <v>1663</v>
      </c>
      <c r="W74" s="819"/>
      <c r="X74" s="819"/>
      <c r="Y74" s="819"/>
      <c r="Z74" s="819"/>
      <c r="AA74" s="819">
        <v>28</v>
      </c>
      <c r="AB74" s="819"/>
      <c r="AC74" s="819"/>
      <c r="AD74" s="819"/>
      <c r="AE74" s="819"/>
      <c r="AF74" s="819">
        <v>28</v>
      </c>
      <c r="AG74" s="819"/>
      <c r="AH74" s="819"/>
      <c r="AI74" s="819"/>
      <c r="AJ74" s="819"/>
      <c r="AK74" s="819" t="s">
        <v>485</v>
      </c>
      <c r="AL74" s="819"/>
      <c r="AM74" s="819"/>
      <c r="AN74" s="819"/>
      <c r="AO74" s="819"/>
      <c r="AP74" s="819" t="s">
        <v>485</v>
      </c>
      <c r="AQ74" s="819"/>
      <c r="AR74" s="819"/>
      <c r="AS74" s="819"/>
      <c r="AT74" s="819"/>
      <c r="AU74" s="819" t="s">
        <v>485</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548</v>
      </c>
      <c r="C75" s="862"/>
      <c r="D75" s="862"/>
      <c r="E75" s="862"/>
      <c r="F75" s="862"/>
      <c r="G75" s="862"/>
      <c r="H75" s="862"/>
      <c r="I75" s="862"/>
      <c r="J75" s="862"/>
      <c r="K75" s="862"/>
      <c r="L75" s="862"/>
      <c r="M75" s="862"/>
      <c r="N75" s="862"/>
      <c r="O75" s="862"/>
      <c r="P75" s="863"/>
      <c r="Q75" s="867">
        <v>12</v>
      </c>
      <c r="R75" s="868"/>
      <c r="S75" s="868"/>
      <c r="T75" s="868"/>
      <c r="U75" s="818"/>
      <c r="V75" s="869">
        <v>12</v>
      </c>
      <c r="W75" s="868"/>
      <c r="X75" s="868"/>
      <c r="Y75" s="868"/>
      <c r="Z75" s="818"/>
      <c r="AA75" s="869">
        <v>1</v>
      </c>
      <c r="AB75" s="868"/>
      <c r="AC75" s="868"/>
      <c r="AD75" s="868"/>
      <c r="AE75" s="818"/>
      <c r="AF75" s="869">
        <v>1</v>
      </c>
      <c r="AG75" s="868"/>
      <c r="AH75" s="868"/>
      <c r="AI75" s="868"/>
      <c r="AJ75" s="818"/>
      <c r="AK75" s="869" t="s">
        <v>485</v>
      </c>
      <c r="AL75" s="868"/>
      <c r="AM75" s="868"/>
      <c r="AN75" s="868"/>
      <c r="AO75" s="818"/>
      <c r="AP75" s="869" t="s">
        <v>485</v>
      </c>
      <c r="AQ75" s="868"/>
      <c r="AR75" s="868"/>
      <c r="AS75" s="868"/>
      <c r="AT75" s="818"/>
      <c r="AU75" s="869" t="s">
        <v>485</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549</v>
      </c>
      <c r="C76" s="862"/>
      <c r="D76" s="862"/>
      <c r="E76" s="862"/>
      <c r="F76" s="862"/>
      <c r="G76" s="862"/>
      <c r="H76" s="862"/>
      <c r="I76" s="862"/>
      <c r="J76" s="862"/>
      <c r="K76" s="862"/>
      <c r="L76" s="862"/>
      <c r="M76" s="862"/>
      <c r="N76" s="862"/>
      <c r="O76" s="862"/>
      <c r="P76" s="863"/>
      <c r="Q76" s="867">
        <v>11</v>
      </c>
      <c r="R76" s="868"/>
      <c r="S76" s="868"/>
      <c r="T76" s="868"/>
      <c r="U76" s="818"/>
      <c r="V76" s="869">
        <v>9</v>
      </c>
      <c r="W76" s="868"/>
      <c r="X76" s="868"/>
      <c r="Y76" s="868"/>
      <c r="Z76" s="818"/>
      <c r="AA76" s="869">
        <v>3</v>
      </c>
      <c r="AB76" s="868"/>
      <c r="AC76" s="868"/>
      <c r="AD76" s="868"/>
      <c r="AE76" s="818"/>
      <c r="AF76" s="869">
        <v>3</v>
      </c>
      <c r="AG76" s="868"/>
      <c r="AH76" s="868"/>
      <c r="AI76" s="868"/>
      <c r="AJ76" s="818"/>
      <c r="AK76" s="869" t="s">
        <v>485</v>
      </c>
      <c r="AL76" s="868"/>
      <c r="AM76" s="868"/>
      <c r="AN76" s="868"/>
      <c r="AO76" s="818"/>
      <c r="AP76" s="869" t="s">
        <v>485</v>
      </c>
      <c r="AQ76" s="868"/>
      <c r="AR76" s="868"/>
      <c r="AS76" s="868"/>
      <c r="AT76" s="818"/>
      <c r="AU76" s="869" t="s">
        <v>485</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550</v>
      </c>
      <c r="C77" s="862"/>
      <c r="D77" s="862"/>
      <c r="E77" s="862"/>
      <c r="F77" s="862"/>
      <c r="G77" s="862"/>
      <c r="H77" s="862"/>
      <c r="I77" s="862"/>
      <c r="J77" s="862"/>
      <c r="K77" s="862"/>
      <c r="L77" s="862"/>
      <c r="M77" s="862"/>
      <c r="N77" s="862"/>
      <c r="O77" s="862"/>
      <c r="P77" s="863"/>
      <c r="Q77" s="867">
        <v>1265</v>
      </c>
      <c r="R77" s="868"/>
      <c r="S77" s="868"/>
      <c r="T77" s="868"/>
      <c r="U77" s="818"/>
      <c r="V77" s="869">
        <v>1243</v>
      </c>
      <c r="W77" s="868"/>
      <c r="X77" s="868"/>
      <c r="Y77" s="868"/>
      <c r="Z77" s="818"/>
      <c r="AA77" s="869">
        <v>22</v>
      </c>
      <c r="AB77" s="868"/>
      <c r="AC77" s="868"/>
      <c r="AD77" s="868"/>
      <c r="AE77" s="818"/>
      <c r="AF77" s="869">
        <v>22</v>
      </c>
      <c r="AG77" s="868"/>
      <c r="AH77" s="868"/>
      <c r="AI77" s="868"/>
      <c r="AJ77" s="818"/>
      <c r="AK77" s="869">
        <v>648</v>
      </c>
      <c r="AL77" s="868"/>
      <c r="AM77" s="868"/>
      <c r="AN77" s="868"/>
      <c r="AO77" s="818"/>
      <c r="AP77" s="869" t="s">
        <v>485</v>
      </c>
      <c r="AQ77" s="868"/>
      <c r="AR77" s="868"/>
      <c r="AS77" s="868"/>
      <c r="AT77" s="818"/>
      <c r="AU77" s="869" t="s">
        <v>485</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551</v>
      </c>
      <c r="C78" s="862"/>
      <c r="D78" s="862"/>
      <c r="E78" s="862"/>
      <c r="F78" s="862"/>
      <c r="G78" s="862"/>
      <c r="H78" s="862"/>
      <c r="I78" s="862"/>
      <c r="J78" s="862"/>
      <c r="K78" s="862"/>
      <c r="L78" s="862"/>
      <c r="M78" s="862"/>
      <c r="N78" s="862"/>
      <c r="O78" s="862"/>
      <c r="P78" s="863"/>
      <c r="Q78" s="864">
        <v>1263</v>
      </c>
      <c r="R78" s="819"/>
      <c r="S78" s="819"/>
      <c r="T78" s="819"/>
      <c r="U78" s="819"/>
      <c r="V78" s="819">
        <v>1213</v>
      </c>
      <c r="W78" s="819"/>
      <c r="X78" s="819"/>
      <c r="Y78" s="819"/>
      <c r="Z78" s="819"/>
      <c r="AA78" s="819">
        <v>51</v>
      </c>
      <c r="AB78" s="819"/>
      <c r="AC78" s="819"/>
      <c r="AD78" s="819"/>
      <c r="AE78" s="819"/>
      <c r="AF78" s="819">
        <v>51</v>
      </c>
      <c r="AG78" s="819"/>
      <c r="AH78" s="819"/>
      <c r="AI78" s="819"/>
      <c r="AJ78" s="819"/>
      <c r="AK78" s="819">
        <v>5</v>
      </c>
      <c r="AL78" s="819"/>
      <c r="AM78" s="819"/>
      <c r="AN78" s="819"/>
      <c r="AO78" s="819"/>
      <c r="AP78" s="819" t="s">
        <v>485</v>
      </c>
      <c r="AQ78" s="819"/>
      <c r="AR78" s="819"/>
      <c r="AS78" s="819"/>
      <c r="AT78" s="819"/>
      <c r="AU78" s="819" t="s">
        <v>485</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552</v>
      </c>
      <c r="C79" s="862"/>
      <c r="D79" s="862"/>
      <c r="E79" s="862"/>
      <c r="F79" s="862"/>
      <c r="G79" s="862"/>
      <c r="H79" s="862"/>
      <c r="I79" s="862"/>
      <c r="J79" s="862"/>
      <c r="K79" s="862"/>
      <c r="L79" s="862"/>
      <c r="M79" s="862"/>
      <c r="N79" s="862"/>
      <c r="O79" s="862"/>
      <c r="P79" s="863"/>
      <c r="Q79" s="864">
        <v>266312</v>
      </c>
      <c r="R79" s="819"/>
      <c r="S79" s="819"/>
      <c r="T79" s="819"/>
      <c r="U79" s="819"/>
      <c r="V79" s="819">
        <v>260614</v>
      </c>
      <c r="W79" s="819"/>
      <c r="X79" s="819"/>
      <c r="Y79" s="819"/>
      <c r="Z79" s="819"/>
      <c r="AA79" s="819">
        <v>5698</v>
      </c>
      <c r="AB79" s="819"/>
      <c r="AC79" s="819"/>
      <c r="AD79" s="819"/>
      <c r="AE79" s="819"/>
      <c r="AF79" s="819">
        <v>5698</v>
      </c>
      <c r="AG79" s="819"/>
      <c r="AH79" s="819"/>
      <c r="AI79" s="819"/>
      <c r="AJ79" s="819"/>
      <c r="AK79" s="819">
        <v>1862</v>
      </c>
      <c r="AL79" s="819"/>
      <c r="AM79" s="819"/>
      <c r="AN79" s="819"/>
      <c r="AO79" s="819"/>
      <c r="AP79" s="819" t="s">
        <v>485</v>
      </c>
      <c r="AQ79" s="819"/>
      <c r="AR79" s="819"/>
      <c r="AS79" s="819"/>
      <c r="AT79" s="819"/>
      <c r="AU79" s="819" t="s">
        <v>485</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361</v>
      </c>
      <c r="B88" s="778" t="s">
        <v>395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5999</v>
      </c>
      <c r="AG88" s="830"/>
      <c r="AH88" s="830"/>
      <c r="AI88" s="830"/>
      <c r="AJ88" s="830"/>
      <c r="AK88" s="827"/>
      <c r="AL88" s="827"/>
      <c r="AM88" s="827"/>
      <c r="AN88" s="827"/>
      <c r="AO88" s="827"/>
      <c r="AP88" s="830">
        <v>4468</v>
      </c>
      <c r="AQ88" s="830"/>
      <c r="AR88" s="830"/>
      <c r="AS88" s="830"/>
      <c r="AT88" s="830"/>
      <c r="AU88" s="830">
        <v>3444</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778" t="s">
        <v>396</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585</v>
      </c>
      <c r="CS102" s="838"/>
      <c r="CT102" s="838"/>
      <c r="CU102" s="838"/>
      <c r="CV102" s="881"/>
      <c r="CW102" s="880">
        <v>66</v>
      </c>
      <c r="CX102" s="838"/>
      <c r="CY102" s="838"/>
      <c r="CZ102" s="838"/>
      <c r="DA102" s="881"/>
      <c r="DB102" s="880">
        <v>0</v>
      </c>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404</v>
      </c>
      <c r="AB109" s="883"/>
      <c r="AC109" s="883"/>
      <c r="AD109" s="883"/>
      <c r="AE109" s="884"/>
      <c r="AF109" s="882" t="s">
        <v>282</v>
      </c>
      <c r="AG109" s="883"/>
      <c r="AH109" s="883"/>
      <c r="AI109" s="883"/>
      <c r="AJ109" s="884"/>
      <c r="AK109" s="882" t="s">
        <v>281</v>
      </c>
      <c r="AL109" s="883"/>
      <c r="AM109" s="883"/>
      <c r="AN109" s="883"/>
      <c r="AO109" s="884"/>
      <c r="AP109" s="882" t="s">
        <v>405</v>
      </c>
      <c r="AQ109" s="883"/>
      <c r="AR109" s="883"/>
      <c r="AS109" s="883"/>
      <c r="AT109" s="885"/>
      <c r="AU109" s="904" t="s">
        <v>403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404</v>
      </c>
      <c r="BR109" s="883"/>
      <c r="BS109" s="883"/>
      <c r="BT109" s="883"/>
      <c r="BU109" s="884"/>
      <c r="BV109" s="882" t="s">
        <v>282</v>
      </c>
      <c r="BW109" s="883"/>
      <c r="BX109" s="883"/>
      <c r="BY109" s="883"/>
      <c r="BZ109" s="884"/>
      <c r="CA109" s="882" t="s">
        <v>281</v>
      </c>
      <c r="CB109" s="883"/>
      <c r="CC109" s="883"/>
      <c r="CD109" s="883"/>
      <c r="CE109" s="884"/>
      <c r="CF109" s="905" t="s">
        <v>405</v>
      </c>
      <c r="CG109" s="905"/>
      <c r="CH109" s="905"/>
      <c r="CI109" s="905"/>
      <c r="CJ109" s="905"/>
      <c r="CK109" s="882" t="s">
        <v>406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404</v>
      </c>
      <c r="DH109" s="883"/>
      <c r="DI109" s="883"/>
      <c r="DJ109" s="883"/>
      <c r="DK109" s="884"/>
      <c r="DL109" s="882" t="s">
        <v>282</v>
      </c>
      <c r="DM109" s="883"/>
      <c r="DN109" s="883"/>
      <c r="DO109" s="883"/>
      <c r="DP109" s="884"/>
      <c r="DQ109" s="882" t="s">
        <v>281</v>
      </c>
      <c r="DR109" s="883"/>
      <c r="DS109" s="883"/>
      <c r="DT109" s="883"/>
      <c r="DU109" s="884"/>
      <c r="DV109" s="882" t="s">
        <v>405</v>
      </c>
      <c r="DW109" s="883"/>
      <c r="DX109" s="883"/>
      <c r="DY109" s="883"/>
      <c r="DZ109" s="885"/>
    </row>
    <row r="110" spans="1:131" s="197" customFormat="1" ht="26.25" customHeight="1">
      <c r="A110" s="886" t="s">
        <v>407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4768828</v>
      </c>
      <c r="AB110" s="890"/>
      <c r="AC110" s="890"/>
      <c r="AD110" s="890"/>
      <c r="AE110" s="891"/>
      <c r="AF110" s="892">
        <v>5160246</v>
      </c>
      <c r="AG110" s="890"/>
      <c r="AH110" s="890"/>
      <c r="AI110" s="890"/>
      <c r="AJ110" s="891"/>
      <c r="AK110" s="892">
        <v>5084778</v>
      </c>
      <c r="AL110" s="890"/>
      <c r="AM110" s="890"/>
      <c r="AN110" s="890"/>
      <c r="AO110" s="891"/>
      <c r="AP110" s="893">
        <v>30.3</v>
      </c>
      <c r="AQ110" s="894"/>
      <c r="AR110" s="894"/>
      <c r="AS110" s="894"/>
      <c r="AT110" s="895"/>
      <c r="AU110" s="896" t="s">
        <v>60</v>
      </c>
      <c r="AV110" s="897"/>
      <c r="AW110" s="897"/>
      <c r="AX110" s="897"/>
      <c r="AY110" s="898"/>
      <c r="AZ110" s="940" t="s">
        <v>408</v>
      </c>
      <c r="BA110" s="887"/>
      <c r="BB110" s="887"/>
      <c r="BC110" s="887"/>
      <c r="BD110" s="887"/>
      <c r="BE110" s="887"/>
      <c r="BF110" s="887"/>
      <c r="BG110" s="887"/>
      <c r="BH110" s="887"/>
      <c r="BI110" s="887"/>
      <c r="BJ110" s="887"/>
      <c r="BK110" s="887"/>
      <c r="BL110" s="887"/>
      <c r="BM110" s="887"/>
      <c r="BN110" s="887"/>
      <c r="BO110" s="887"/>
      <c r="BP110" s="888"/>
      <c r="BQ110" s="926">
        <v>46490237</v>
      </c>
      <c r="BR110" s="927"/>
      <c r="BS110" s="927"/>
      <c r="BT110" s="927"/>
      <c r="BU110" s="927"/>
      <c r="BV110" s="927">
        <v>45860660</v>
      </c>
      <c r="BW110" s="927"/>
      <c r="BX110" s="927"/>
      <c r="BY110" s="927"/>
      <c r="BZ110" s="927"/>
      <c r="CA110" s="927">
        <v>46064508</v>
      </c>
      <c r="CB110" s="927"/>
      <c r="CC110" s="927"/>
      <c r="CD110" s="927"/>
      <c r="CE110" s="927"/>
      <c r="CF110" s="941">
        <v>274.3</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109</v>
      </c>
      <c r="DH110" s="927"/>
      <c r="DI110" s="927"/>
      <c r="DJ110" s="927"/>
      <c r="DK110" s="927"/>
      <c r="DL110" s="927" t="s">
        <v>109</v>
      </c>
      <c r="DM110" s="927"/>
      <c r="DN110" s="927"/>
      <c r="DO110" s="927"/>
      <c r="DP110" s="927"/>
      <c r="DQ110" s="927" t="s">
        <v>109</v>
      </c>
      <c r="DR110" s="927"/>
      <c r="DS110" s="927"/>
      <c r="DT110" s="927"/>
      <c r="DU110" s="927"/>
      <c r="DV110" s="928" t="s">
        <v>109</v>
      </c>
      <c r="DW110" s="928"/>
      <c r="DX110" s="928"/>
      <c r="DY110" s="928"/>
      <c r="DZ110" s="929"/>
    </row>
    <row r="111" spans="1:131" s="197" customFormat="1" ht="26.25" customHeight="1">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412</v>
      </c>
      <c r="AB111" s="934"/>
      <c r="AC111" s="934"/>
      <c r="AD111" s="934"/>
      <c r="AE111" s="935"/>
      <c r="AF111" s="936" t="s">
        <v>412</v>
      </c>
      <c r="AG111" s="934"/>
      <c r="AH111" s="934"/>
      <c r="AI111" s="934"/>
      <c r="AJ111" s="935"/>
      <c r="AK111" s="936" t="s">
        <v>412</v>
      </c>
      <c r="AL111" s="934"/>
      <c r="AM111" s="934"/>
      <c r="AN111" s="934"/>
      <c r="AO111" s="935"/>
      <c r="AP111" s="937" t="s">
        <v>412</v>
      </c>
      <c r="AQ111" s="938"/>
      <c r="AR111" s="938"/>
      <c r="AS111" s="938"/>
      <c r="AT111" s="939"/>
      <c r="AU111" s="899"/>
      <c r="AV111" s="900"/>
      <c r="AW111" s="900"/>
      <c r="AX111" s="900"/>
      <c r="AY111" s="901"/>
      <c r="AZ111" s="949" t="s">
        <v>413</v>
      </c>
      <c r="BA111" s="950"/>
      <c r="BB111" s="950"/>
      <c r="BC111" s="950"/>
      <c r="BD111" s="950"/>
      <c r="BE111" s="950"/>
      <c r="BF111" s="950"/>
      <c r="BG111" s="950"/>
      <c r="BH111" s="950"/>
      <c r="BI111" s="950"/>
      <c r="BJ111" s="950"/>
      <c r="BK111" s="950"/>
      <c r="BL111" s="950"/>
      <c r="BM111" s="950"/>
      <c r="BN111" s="950"/>
      <c r="BO111" s="950"/>
      <c r="BP111" s="951"/>
      <c r="BQ111" s="919">
        <v>1131485</v>
      </c>
      <c r="BR111" s="920"/>
      <c r="BS111" s="920"/>
      <c r="BT111" s="920"/>
      <c r="BU111" s="920"/>
      <c r="BV111" s="920">
        <v>1193734</v>
      </c>
      <c r="BW111" s="920"/>
      <c r="BX111" s="920"/>
      <c r="BY111" s="920"/>
      <c r="BZ111" s="920"/>
      <c r="CA111" s="920">
        <v>1437364</v>
      </c>
      <c r="CB111" s="920"/>
      <c r="CC111" s="920"/>
      <c r="CD111" s="920"/>
      <c r="CE111" s="920"/>
      <c r="CF111" s="914">
        <v>8.6</v>
      </c>
      <c r="CG111" s="915"/>
      <c r="CH111" s="915"/>
      <c r="CI111" s="915"/>
      <c r="CJ111" s="915"/>
      <c r="CK111" s="945"/>
      <c r="CL111" s="946"/>
      <c r="CM111" s="916" t="s">
        <v>414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412</v>
      </c>
      <c r="DH111" s="920"/>
      <c r="DI111" s="920"/>
      <c r="DJ111" s="920"/>
      <c r="DK111" s="920"/>
      <c r="DL111" s="920" t="s">
        <v>412</v>
      </c>
      <c r="DM111" s="920"/>
      <c r="DN111" s="920"/>
      <c r="DO111" s="920"/>
      <c r="DP111" s="920"/>
      <c r="DQ111" s="920" t="s">
        <v>412</v>
      </c>
      <c r="DR111" s="920"/>
      <c r="DS111" s="920"/>
      <c r="DT111" s="920"/>
      <c r="DU111" s="920"/>
      <c r="DV111" s="921" t="s">
        <v>412</v>
      </c>
      <c r="DW111" s="921"/>
      <c r="DX111" s="921"/>
      <c r="DY111" s="921"/>
      <c r="DZ111" s="922"/>
    </row>
    <row r="112" spans="1:131" s="197" customFormat="1" ht="26.25" customHeight="1">
      <c r="A112" s="952" t="s">
        <v>415</v>
      </c>
      <c r="B112" s="953"/>
      <c r="C112" s="950" t="s">
        <v>416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3333</v>
      </c>
      <c r="AB112" s="959"/>
      <c r="AC112" s="959"/>
      <c r="AD112" s="959"/>
      <c r="AE112" s="960"/>
      <c r="AF112" s="961">
        <v>3333</v>
      </c>
      <c r="AG112" s="959"/>
      <c r="AH112" s="959"/>
      <c r="AI112" s="959"/>
      <c r="AJ112" s="960"/>
      <c r="AK112" s="961">
        <v>3333</v>
      </c>
      <c r="AL112" s="959"/>
      <c r="AM112" s="959"/>
      <c r="AN112" s="959"/>
      <c r="AO112" s="960"/>
      <c r="AP112" s="962">
        <v>0</v>
      </c>
      <c r="AQ112" s="963"/>
      <c r="AR112" s="963"/>
      <c r="AS112" s="963"/>
      <c r="AT112" s="964"/>
      <c r="AU112" s="899"/>
      <c r="AV112" s="900"/>
      <c r="AW112" s="900"/>
      <c r="AX112" s="900"/>
      <c r="AY112" s="901"/>
      <c r="AZ112" s="949" t="s">
        <v>417</v>
      </c>
      <c r="BA112" s="950"/>
      <c r="BB112" s="950"/>
      <c r="BC112" s="950"/>
      <c r="BD112" s="950"/>
      <c r="BE112" s="950"/>
      <c r="BF112" s="950"/>
      <c r="BG112" s="950"/>
      <c r="BH112" s="950"/>
      <c r="BI112" s="950"/>
      <c r="BJ112" s="950"/>
      <c r="BK112" s="950"/>
      <c r="BL112" s="950"/>
      <c r="BM112" s="950"/>
      <c r="BN112" s="950"/>
      <c r="BO112" s="950"/>
      <c r="BP112" s="951"/>
      <c r="BQ112" s="919">
        <v>18368286</v>
      </c>
      <c r="BR112" s="920"/>
      <c r="BS112" s="920"/>
      <c r="BT112" s="920"/>
      <c r="BU112" s="920"/>
      <c r="BV112" s="920">
        <v>18218272</v>
      </c>
      <c r="BW112" s="920"/>
      <c r="BX112" s="920"/>
      <c r="BY112" s="920"/>
      <c r="BZ112" s="920"/>
      <c r="CA112" s="920">
        <v>17432492</v>
      </c>
      <c r="CB112" s="920"/>
      <c r="CC112" s="920"/>
      <c r="CD112" s="920"/>
      <c r="CE112" s="920"/>
      <c r="CF112" s="914">
        <v>103.8</v>
      </c>
      <c r="CG112" s="915"/>
      <c r="CH112" s="915"/>
      <c r="CI112" s="915"/>
      <c r="CJ112" s="915"/>
      <c r="CK112" s="945"/>
      <c r="CL112" s="946"/>
      <c r="CM112" s="916" t="s">
        <v>418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109</v>
      </c>
      <c r="DH112" s="920"/>
      <c r="DI112" s="920"/>
      <c r="DJ112" s="920"/>
      <c r="DK112" s="920"/>
      <c r="DL112" s="920" t="s">
        <v>109</v>
      </c>
      <c r="DM112" s="920"/>
      <c r="DN112" s="920"/>
      <c r="DO112" s="920"/>
      <c r="DP112" s="920"/>
      <c r="DQ112" s="920" t="s">
        <v>109</v>
      </c>
      <c r="DR112" s="920"/>
      <c r="DS112" s="920"/>
      <c r="DT112" s="920"/>
      <c r="DU112" s="920"/>
      <c r="DV112" s="921" t="s">
        <v>109</v>
      </c>
      <c r="DW112" s="921"/>
      <c r="DX112" s="921"/>
      <c r="DY112" s="921"/>
      <c r="DZ112" s="922"/>
    </row>
    <row r="113" spans="1:130" s="197" customFormat="1" ht="26.25" customHeight="1">
      <c r="A113" s="954"/>
      <c r="B113" s="955"/>
      <c r="C113" s="950" t="s">
        <v>419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1241138</v>
      </c>
      <c r="AB113" s="934"/>
      <c r="AC113" s="934"/>
      <c r="AD113" s="934"/>
      <c r="AE113" s="935"/>
      <c r="AF113" s="936">
        <v>1357884</v>
      </c>
      <c r="AG113" s="934"/>
      <c r="AH113" s="934"/>
      <c r="AI113" s="934"/>
      <c r="AJ113" s="935"/>
      <c r="AK113" s="936">
        <v>1433781</v>
      </c>
      <c r="AL113" s="934"/>
      <c r="AM113" s="934"/>
      <c r="AN113" s="934"/>
      <c r="AO113" s="935"/>
      <c r="AP113" s="937">
        <v>8.5</v>
      </c>
      <c r="AQ113" s="938"/>
      <c r="AR113" s="938"/>
      <c r="AS113" s="938"/>
      <c r="AT113" s="939"/>
      <c r="AU113" s="899"/>
      <c r="AV113" s="900"/>
      <c r="AW113" s="900"/>
      <c r="AX113" s="900"/>
      <c r="AY113" s="901"/>
      <c r="AZ113" s="949" t="s">
        <v>420</v>
      </c>
      <c r="BA113" s="950"/>
      <c r="BB113" s="950"/>
      <c r="BC113" s="950"/>
      <c r="BD113" s="950"/>
      <c r="BE113" s="950"/>
      <c r="BF113" s="950"/>
      <c r="BG113" s="950"/>
      <c r="BH113" s="950"/>
      <c r="BI113" s="950"/>
      <c r="BJ113" s="950"/>
      <c r="BK113" s="950"/>
      <c r="BL113" s="950"/>
      <c r="BM113" s="950"/>
      <c r="BN113" s="950"/>
      <c r="BO113" s="950"/>
      <c r="BP113" s="951"/>
      <c r="BQ113" s="919">
        <v>1648692</v>
      </c>
      <c r="BR113" s="920"/>
      <c r="BS113" s="920"/>
      <c r="BT113" s="920"/>
      <c r="BU113" s="920"/>
      <c r="BV113" s="920">
        <v>2231457</v>
      </c>
      <c r="BW113" s="920"/>
      <c r="BX113" s="920"/>
      <c r="BY113" s="920"/>
      <c r="BZ113" s="920"/>
      <c r="CA113" s="920">
        <v>3444768</v>
      </c>
      <c r="CB113" s="920"/>
      <c r="CC113" s="920"/>
      <c r="CD113" s="920"/>
      <c r="CE113" s="920"/>
      <c r="CF113" s="914">
        <v>20.5</v>
      </c>
      <c r="CG113" s="915"/>
      <c r="CH113" s="915"/>
      <c r="CI113" s="915"/>
      <c r="CJ113" s="915"/>
      <c r="CK113" s="945"/>
      <c r="CL113" s="946"/>
      <c r="CM113" s="916" t="s">
        <v>421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109</v>
      </c>
      <c r="DH113" s="959"/>
      <c r="DI113" s="959"/>
      <c r="DJ113" s="959"/>
      <c r="DK113" s="960"/>
      <c r="DL113" s="961" t="s">
        <v>109</v>
      </c>
      <c r="DM113" s="959"/>
      <c r="DN113" s="959"/>
      <c r="DO113" s="959"/>
      <c r="DP113" s="960"/>
      <c r="DQ113" s="961" t="s">
        <v>109</v>
      </c>
      <c r="DR113" s="959"/>
      <c r="DS113" s="959"/>
      <c r="DT113" s="959"/>
      <c r="DU113" s="960"/>
      <c r="DV113" s="962" t="s">
        <v>109</v>
      </c>
      <c r="DW113" s="963"/>
      <c r="DX113" s="963"/>
      <c r="DY113" s="963"/>
      <c r="DZ113" s="964"/>
    </row>
    <row r="114" spans="1:130" s="197" customFormat="1" ht="26.25" customHeight="1">
      <c r="A114" s="954"/>
      <c r="B114" s="955"/>
      <c r="C114" s="950" t="s">
        <v>422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173808</v>
      </c>
      <c r="AB114" s="959"/>
      <c r="AC114" s="959"/>
      <c r="AD114" s="959"/>
      <c r="AE114" s="960"/>
      <c r="AF114" s="961">
        <v>186488</v>
      </c>
      <c r="AG114" s="959"/>
      <c r="AH114" s="959"/>
      <c r="AI114" s="959"/>
      <c r="AJ114" s="960"/>
      <c r="AK114" s="961">
        <v>152882</v>
      </c>
      <c r="AL114" s="959"/>
      <c r="AM114" s="959"/>
      <c r="AN114" s="959"/>
      <c r="AO114" s="960"/>
      <c r="AP114" s="962">
        <v>0.9</v>
      </c>
      <c r="AQ114" s="963"/>
      <c r="AR114" s="963"/>
      <c r="AS114" s="963"/>
      <c r="AT114" s="964"/>
      <c r="AU114" s="899"/>
      <c r="AV114" s="900"/>
      <c r="AW114" s="900"/>
      <c r="AX114" s="900"/>
      <c r="AY114" s="901"/>
      <c r="AZ114" s="949" t="s">
        <v>423</v>
      </c>
      <c r="BA114" s="950"/>
      <c r="BB114" s="950"/>
      <c r="BC114" s="950"/>
      <c r="BD114" s="950"/>
      <c r="BE114" s="950"/>
      <c r="BF114" s="950"/>
      <c r="BG114" s="950"/>
      <c r="BH114" s="950"/>
      <c r="BI114" s="950"/>
      <c r="BJ114" s="950"/>
      <c r="BK114" s="950"/>
      <c r="BL114" s="950"/>
      <c r="BM114" s="950"/>
      <c r="BN114" s="950"/>
      <c r="BO114" s="950"/>
      <c r="BP114" s="951"/>
      <c r="BQ114" s="919">
        <v>3606159</v>
      </c>
      <c r="BR114" s="920"/>
      <c r="BS114" s="920"/>
      <c r="BT114" s="920"/>
      <c r="BU114" s="920"/>
      <c r="BV114" s="920">
        <v>3349662</v>
      </c>
      <c r="BW114" s="920"/>
      <c r="BX114" s="920"/>
      <c r="BY114" s="920"/>
      <c r="BZ114" s="920"/>
      <c r="CA114" s="920">
        <v>3414128</v>
      </c>
      <c r="CB114" s="920"/>
      <c r="CC114" s="920"/>
      <c r="CD114" s="920"/>
      <c r="CE114" s="920"/>
      <c r="CF114" s="914">
        <v>20.3</v>
      </c>
      <c r="CG114" s="915"/>
      <c r="CH114" s="915"/>
      <c r="CI114" s="915"/>
      <c r="CJ114" s="915"/>
      <c r="CK114" s="945"/>
      <c r="CL114" s="946"/>
      <c r="CM114" s="916" t="s">
        <v>424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109</v>
      </c>
      <c r="DH114" s="959"/>
      <c r="DI114" s="959"/>
      <c r="DJ114" s="959"/>
      <c r="DK114" s="960"/>
      <c r="DL114" s="961" t="s">
        <v>109</v>
      </c>
      <c r="DM114" s="959"/>
      <c r="DN114" s="959"/>
      <c r="DO114" s="959"/>
      <c r="DP114" s="960"/>
      <c r="DQ114" s="961" t="s">
        <v>109</v>
      </c>
      <c r="DR114" s="959"/>
      <c r="DS114" s="959"/>
      <c r="DT114" s="959"/>
      <c r="DU114" s="960"/>
      <c r="DV114" s="962" t="s">
        <v>109</v>
      </c>
      <c r="DW114" s="963"/>
      <c r="DX114" s="963"/>
      <c r="DY114" s="963"/>
      <c r="DZ114" s="964"/>
    </row>
    <row r="115" spans="1:130" s="197" customFormat="1" ht="26.25" customHeight="1">
      <c r="A115" s="954"/>
      <c r="B115" s="955"/>
      <c r="C115" s="950" t="s">
        <v>425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129145</v>
      </c>
      <c r="AB115" s="934"/>
      <c r="AC115" s="934"/>
      <c r="AD115" s="934"/>
      <c r="AE115" s="935"/>
      <c r="AF115" s="936">
        <v>164727</v>
      </c>
      <c r="AG115" s="934"/>
      <c r="AH115" s="934"/>
      <c r="AI115" s="934"/>
      <c r="AJ115" s="935"/>
      <c r="AK115" s="936">
        <v>151792</v>
      </c>
      <c r="AL115" s="934"/>
      <c r="AM115" s="934"/>
      <c r="AN115" s="934"/>
      <c r="AO115" s="935"/>
      <c r="AP115" s="937">
        <v>0.9</v>
      </c>
      <c r="AQ115" s="938"/>
      <c r="AR115" s="938"/>
      <c r="AS115" s="938"/>
      <c r="AT115" s="939"/>
      <c r="AU115" s="899"/>
      <c r="AV115" s="900"/>
      <c r="AW115" s="900"/>
      <c r="AX115" s="900"/>
      <c r="AY115" s="901"/>
      <c r="AZ115" s="949" t="s">
        <v>426</v>
      </c>
      <c r="BA115" s="950"/>
      <c r="BB115" s="950"/>
      <c r="BC115" s="950"/>
      <c r="BD115" s="950"/>
      <c r="BE115" s="950"/>
      <c r="BF115" s="950"/>
      <c r="BG115" s="950"/>
      <c r="BH115" s="950"/>
      <c r="BI115" s="950"/>
      <c r="BJ115" s="950"/>
      <c r="BK115" s="950"/>
      <c r="BL115" s="950"/>
      <c r="BM115" s="950"/>
      <c r="BN115" s="950"/>
      <c r="BO115" s="950"/>
      <c r="BP115" s="951"/>
      <c r="BQ115" s="919">
        <v>55823</v>
      </c>
      <c r="BR115" s="920"/>
      <c r="BS115" s="920"/>
      <c r="BT115" s="920"/>
      <c r="BU115" s="920"/>
      <c r="BV115" s="920">
        <v>52042</v>
      </c>
      <c r="BW115" s="920"/>
      <c r="BX115" s="920"/>
      <c r="BY115" s="920"/>
      <c r="BZ115" s="920"/>
      <c r="CA115" s="920">
        <v>48262</v>
      </c>
      <c r="CB115" s="920"/>
      <c r="CC115" s="920"/>
      <c r="CD115" s="920"/>
      <c r="CE115" s="920"/>
      <c r="CF115" s="914">
        <v>0.3</v>
      </c>
      <c r="CG115" s="915"/>
      <c r="CH115" s="915"/>
      <c r="CI115" s="915"/>
      <c r="CJ115" s="915"/>
      <c r="CK115" s="945"/>
      <c r="CL115" s="946"/>
      <c r="CM115" s="949" t="s">
        <v>427</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29000</v>
      </c>
      <c r="DH115" s="959"/>
      <c r="DI115" s="959"/>
      <c r="DJ115" s="959"/>
      <c r="DK115" s="960"/>
      <c r="DL115" s="961">
        <v>65000</v>
      </c>
      <c r="DM115" s="959"/>
      <c r="DN115" s="959"/>
      <c r="DO115" s="959"/>
      <c r="DP115" s="960"/>
      <c r="DQ115" s="961">
        <v>65000</v>
      </c>
      <c r="DR115" s="959"/>
      <c r="DS115" s="959"/>
      <c r="DT115" s="959"/>
      <c r="DU115" s="960"/>
      <c r="DV115" s="962">
        <v>0.4</v>
      </c>
      <c r="DW115" s="963"/>
      <c r="DX115" s="963"/>
      <c r="DY115" s="963"/>
      <c r="DZ115" s="964"/>
    </row>
    <row r="116" spans="1:130" s="197" customFormat="1" ht="26.25" customHeight="1">
      <c r="A116" s="956"/>
      <c r="B116" s="957"/>
      <c r="C116" s="971" t="s">
        <v>428</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109</v>
      </c>
      <c r="AB116" s="959"/>
      <c r="AC116" s="959"/>
      <c r="AD116" s="959"/>
      <c r="AE116" s="960"/>
      <c r="AF116" s="961" t="s">
        <v>109</v>
      </c>
      <c r="AG116" s="959"/>
      <c r="AH116" s="959"/>
      <c r="AI116" s="959"/>
      <c r="AJ116" s="960"/>
      <c r="AK116" s="961" t="s">
        <v>109</v>
      </c>
      <c r="AL116" s="959"/>
      <c r="AM116" s="959"/>
      <c r="AN116" s="959"/>
      <c r="AO116" s="960"/>
      <c r="AP116" s="962" t="s">
        <v>109</v>
      </c>
      <c r="AQ116" s="963"/>
      <c r="AR116" s="963"/>
      <c r="AS116" s="963"/>
      <c r="AT116" s="964"/>
      <c r="AU116" s="899"/>
      <c r="AV116" s="900"/>
      <c r="AW116" s="900"/>
      <c r="AX116" s="900"/>
      <c r="AY116" s="901"/>
      <c r="AZ116" s="949" t="s">
        <v>429</v>
      </c>
      <c r="BA116" s="950"/>
      <c r="BB116" s="950"/>
      <c r="BC116" s="950"/>
      <c r="BD116" s="950"/>
      <c r="BE116" s="950"/>
      <c r="BF116" s="950"/>
      <c r="BG116" s="950"/>
      <c r="BH116" s="950"/>
      <c r="BI116" s="950"/>
      <c r="BJ116" s="950"/>
      <c r="BK116" s="950"/>
      <c r="BL116" s="950"/>
      <c r="BM116" s="950"/>
      <c r="BN116" s="950"/>
      <c r="BO116" s="950"/>
      <c r="BP116" s="951"/>
      <c r="BQ116" s="919" t="s">
        <v>109</v>
      </c>
      <c r="BR116" s="920"/>
      <c r="BS116" s="920"/>
      <c r="BT116" s="920"/>
      <c r="BU116" s="920"/>
      <c r="BV116" s="920" t="s">
        <v>109</v>
      </c>
      <c r="BW116" s="920"/>
      <c r="BX116" s="920"/>
      <c r="BY116" s="920"/>
      <c r="BZ116" s="920"/>
      <c r="CA116" s="920" t="s">
        <v>109</v>
      </c>
      <c r="CB116" s="920"/>
      <c r="CC116" s="920"/>
      <c r="CD116" s="920"/>
      <c r="CE116" s="920"/>
      <c r="CF116" s="914" t="s">
        <v>109</v>
      </c>
      <c r="CG116" s="915"/>
      <c r="CH116" s="915"/>
      <c r="CI116" s="915"/>
      <c r="CJ116" s="915"/>
      <c r="CK116" s="945"/>
      <c r="CL116" s="946"/>
      <c r="CM116" s="916" t="s">
        <v>430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468654</v>
      </c>
      <c r="DH116" s="959"/>
      <c r="DI116" s="959"/>
      <c r="DJ116" s="959"/>
      <c r="DK116" s="960"/>
      <c r="DL116" s="961">
        <v>425195</v>
      </c>
      <c r="DM116" s="959"/>
      <c r="DN116" s="959"/>
      <c r="DO116" s="959"/>
      <c r="DP116" s="960"/>
      <c r="DQ116" s="961">
        <v>351962</v>
      </c>
      <c r="DR116" s="959"/>
      <c r="DS116" s="959"/>
      <c r="DT116" s="959"/>
      <c r="DU116" s="960"/>
      <c r="DV116" s="962">
        <v>2.1</v>
      </c>
      <c r="DW116" s="963"/>
      <c r="DX116" s="963"/>
      <c r="DY116" s="963"/>
      <c r="DZ116" s="964"/>
    </row>
    <row r="117" spans="1:130" s="197" customFormat="1" ht="26.25" customHeight="1">
      <c r="A117" s="904" t="s">
        <v>165</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431</v>
      </c>
      <c r="Z117" s="884"/>
      <c r="AA117" s="996">
        <v>6316252</v>
      </c>
      <c r="AB117" s="966"/>
      <c r="AC117" s="966"/>
      <c r="AD117" s="966"/>
      <c r="AE117" s="967"/>
      <c r="AF117" s="965">
        <v>6872678</v>
      </c>
      <c r="AG117" s="966"/>
      <c r="AH117" s="966"/>
      <c r="AI117" s="966"/>
      <c r="AJ117" s="967"/>
      <c r="AK117" s="965">
        <v>6826566</v>
      </c>
      <c r="AL117" s="966"/>
      <c r="AM117" s="966"/>
      <c r="AN117" s="966"/>
      <c r="AO117" s="967"/>
      <c r="AP117" s="968"/>
      <c r="AQ117" s="969"/>
      <c r="AR117" s="969"/>
      <c r="AS117" s="969"/>
      <c r="AT117" s="970"/>
      <c r="AU117" s="899"/>
      <c r="AV117" s="900"/>
      <c r="AW117" s="900"/>
      <c r="AX117" s="900"/>
      <c r="AY117" s="901"/>
      <c r="AZ117" s="995" t="s">
        <v>432</v>
      </c>
      <c r="BA117" s="971"/>
      <c r="BB117" s="971"/>
      <c r="BC117" s="971"/>
      <c r="BD117" s="971"/>
      <c r="BE117" s="971"/>
      <c r="BF117" s="971"/>
      <c r="BG117" s="971"/>
      <c r="BH117" s="971"/>
      <c r="BI117" s="971"/>
      <c r="BJ117" s="971"/>
      <c r="BK117" s="971"/>
      <c r="BL117" s="971"/>
      <c r="BM117" s="971"/>
      <c r="BN117" s="971"/>
      <c r="BO117" s="971"/>
      <c r="BP117" s="972"/>
      <c r="BQ117" s="985" t="s">
        <v>109</v>
      </c>
      <c r="BR117" s="986"/>
      <c r="BS117" s="986"/>
      <c r="BT117" s="986"/>
      <c r="BU117" s="986"/>
      <c r="BV117" s="986" t="s">
        <v>109</v>
      </c>
      <c r="BW117" s="986"/>
      <c r="BX117" s="986"/>
      <c r="BY117" s="986"/>
      <c r="BZ117" s="986"/>
      <c r="CA117" s="986" t="s">
        <v>109</v>
      </c>
      <c r="CB117" s="986"/>
      <c r="CC117" s="986"/>
      <c r="CD117" s="986"/>
      <c r="CE117" s="986"/>
      <c r="CF117" s="914" t="s">
        <v>109</v>
      </c>
      <c r="CG117" s="915"/>
      <c r="CH117" s="915"/>
      <c r="CI117" s="915"/>
      <c r="CJ117" s="915"/>
      <c r="CK117" s="945"/>
      <c r="CL117" s="946"/>
      <c r="CM117" s="916" t="s">
        <v>433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109</v>
      </c>
      <c r="DH117" s="959"/>
      <c r="DI117" s="959"/>
      <c r="DJ117" s="959"/>
      <c r="DK117" s="960"/>
      <c r="DL117" s="961" t="s">
        <v>109</v>
      </c>
      <c r="DM117" s="959"/>
      <c r="DN117" s="959"/>
      <c r="DO117" s="959"/>
      <c r="DP117" s="960"/>
      <c r="DQ117" s="961" t="s">
        <v>109</v>
      </c>
      <c r="DR117" s="959"/>
      <c r="DS117" s="959"/>
      <c r="DT117" s="959"/>
      <c r="DU117" s="960"/>
      <c r="DV117" s="962" t="s">
        <v>109</v>
      </c>
      <c r="DW117" s="963"/>
      <c r="DX117" s="963"/>
      <c r="DY117" s="963"/>
      <c r="DZ117" s="964"/>
    </row>
    <row r="118" spans="1:130" s="197" customFormat="1" ht="26.25" customHeight="1">
      <c r="A118" s="904" t="s">
        <v>406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404</v>
      </c>
      <c r="AB118" s="883"/>
      <c r="AC118" s="883"/>
      <c r="AD118" s="883"/>
      <c r="AE118" s="884"/>
      <c r="AF118" s="882" t="s">
        <v>282</v>
      </c>
      <c r="AG118" s="883"/>
      <c r="AH118" s="883"/>
      <c r="AI118" s="883"/>
      <c r="AJ118" s="884"/>
      <c r="AK118" s="882" t="s">
        <v>281</v>
      </c>
      <c r="AL118" s="883"/>
      <c r="AM118" s="883"/>
      <c r="AN118" s="883"/>
      <c r="AO118" s="884"/>
      <c r="AP118" s="990" t="s">
        <v>405</v>
      </c>
      <c r="AQ118" s="991"/>
      <c r="AR118" s="991"/>
      <c r="AS118" s="991"/>
      <c r="AT118" s="992"/>
      <c r="AU118" s="902"/>
      <c r="AV118" s="903"/>
      <c r="AW118" s="903"/>
      <c r="AX118" s="903"/>
      <c r="AY118" s="903"/>
      <c r="AZ118" s="228" t="s">
        <v>165</v>
      </c>
      <c r="BA118" s="228"/>
      <c r="BB118" s="228"/>
      <c r="BC118" s="228"/>
      <c r="BD118" s="228"/>
      <c r="BE118" s="228"/>
      <c r="BF118" s="228"/>
      <c r="BG118" s="228"/>
      <c r="BH118" s="228"/>
      <c r="BI118" s="228"/>
      <c r="BJ118" s="228"/>
      <c r="BK118" s="228"/>
      <c r="BL118" s="228"/>
      <c r="BM118" s="228"/>
      <c r="BN118" s="228"/>
      <c r="BO118" s="993" t="s">
        <v>434</v>
      </c>
      <c r="BP118" s="994"/>
      <c r="BQ118" s="985">
        <v>71300682</v>
      </c>
      <c r="BR118" s="986"/>
      <c r="BS118" s="986"/>
      <c r="BT118" s="986"/>
      <c r="BU118" s="986"/>
      <c r="BV118" s="986">
        <v>70905827</v>
      </c>
      <c r="BW118" s="986"/>
      <c r="BX118" s="986"/>
      <c r="BY118" s="986"/>
      <c r="BZ118" s="986"/>
      <c r="CA118" s="986">
        <v>71841522</v>
      </c>
      <c r="CB118" s="986"/>
      <c r="CC118" s="986"/>
      <c r="CD118" s="986"/>
      <c r="CE118" s="986"/>
      <c r="CF118" s="987"/>
      <c r="CG118" s="988"/>
      <c r="CH118" s="988"/>
      <c r="CI118" s="988"/>
      <c r="CJ118" s="989"/>
      <c r="CK118" s="945"/>
      <c r="CL118" s="946"/>
      <c r="CM118" s="916" t="s">
        <v>435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109</v>
      </c>
      <c r="DH118" s="959"/>
      <c r="DI118" s="959"/>
      <c r="DJ118" s="959"/>
      <c r="DK118" s="960"/>
      <c r="DL118" s="961" t="s">
        <v>109</v>
      </c>
      <c r="DM118" s="959"/>
      <c r="DN118" s="959"/>
      <c r="DO118" s="959"/>
      <c r="DP118" s="960"/>
      <c r="DQ118" s="961" t="s">
        <v>109</v>
      </c>
      <c r="DR118" s="959"/>
      <c r="DS118" s="959"/>
      <c r="DT118" s="959"/>
      <c r="DU118" s="960"/>
      <c r="DV118" s="962" t="s">
        <v>109</v>
      </c>
      <c r="DW118" s="963"/>
      <c r="DX118" s="963"/>
      <c r="DY118" s="963"/>
      <c r="DZ118" s="964"/>
    </row>
    <row r="119" spans="1:130" s="197" customFormat="1" ht="26.25" customHeight="1">
      <c r="A119" s="974"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109</v>
      </c>
      <c r="AB119" s="890"/>
      <c r="AC119" s="890"/>
      <c r="AD119" s="890"/>
      <c r="AE119" s="891"/>
      <c r="AF119" s="892" t="s">
        <v>109</v>
      </c>
      <c r="AG119" s="890"/>
      <c r="AH119" s="890"/>
      <c r="AI119" s="890"/>
      <c r="AJ119" s="891"/>
      <c r="AK119" s="892" t="s">
        <v>109</v>
      </c>
      <c r="AL119" s="890"/>
      <c r="AM119" s="890"/>
      <c r="AN119" s="890"/>
      <c r="AO119" s="891"/>
      <c r="AP119" s="893" t="s">
        <v>109</v>
      </c>
      <c r="AQ119" s="894"/>
      <c r="AR119" s="894"/>
      <c r="AS119" s="894"/>
      <c r="AT119" s="895"/>
      <c r="AU119" s="977" t="s">
        <v>436</v>
      </c>
      <c r="AV119" s="978"/>
      <c r="AW119" s="978"/>
      <c r="AX119" s="978"/>
      <c r="AY119" s="979"/>
      <c r="AZ119" s="940" t="s">
        <v>437</v>
      </c>
      <c r="BA119" s="887"/>
      <c r="BB119" s="887"/>
      <c r="BC119" s="887"/>
      <c r="BD119" s="887"/>
      <c r="BE119" s="887"/>
      <c r="BF119" s="887"/>
      <c r="BG119" s="887"/>
      <c r="BH119" s="887"/>
      <c r="BI119" s="887"/>
      <c r="BJ119" s="887"/>
      <c r="BK119" s="887"/>
      <c r="BL119" s="887"/>
      <c r="BM119" s="887"/>
      <c r="BN119" s="887"/>
      <c r="BO119" s="887"/>
      <c r="BP119" s="888"/>
      <c r="BQ119" s="926">
        <v>7927797</v>
      </c>
      <c r="BR119" s="927"/>
      <c r="BS119" s="927"/>
      <c r="BT119" s="927"/>
      <c r="BU119" s="927"/>
      <c r="BV119" s="927">
        <v>8316098</v>
      </c>
      <c r="BW119" s="927"/>
      <c r="BX119" s="927"/>
      <c r="BY119" s="927"/>
      <c r="BZ119" s="927"/>
      <c r="CA119" s="927">
        <v>8053630</v>
      </c>
      <c r="CB119" s="927"/>
      <c r="CC119" s="927"/>
      <c r="CD119" s="927"/>
      <c r="CE119" s="927"/>
      <c r="CF119" s="941">
        <v>48</v>
      </c>
      <c r="CG119" s="942"/>
      <c r="CH119" s="942"/>
      <c r="CI119" s="942"/>
      <c r="CJ119" s="942"/>
      <c r="CK119" s="947"/>
      <c r="CL119" s="948"/>
      <c r="CM119" s="1004" t="s">
        <v>438</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633831</v>
      </c>
      <c r="DH119" s="998"/>
      <c r="DI119" s="998"/>
      <c r="DJ119" s="998"/>
      <c r="DK119" s="999"/>
      <c r="DL119" s="1000">
        <v>703539</v>
      </c>
      <c r="DM119" s="998"/>
      <c r="DN119" s="998"/>
      <c r="DO119" s="998"/>
      <c r="DP119" s="999"/>
      <c r="DQ119" s="1000">
        <v>1020402</v>
      </c>
      <c r="DR119" s="998"/>
      <c r="DS119" s="998"/>
      <c r="DT119" s="998"/>
      <c r="DU119" s="999"/>
      <c r="DV119" s="1001">
        <v>6.1</v>
      </c>
      <c r="DW119" s="1002"/>
      <c r="DX119" s="1002"/>
      <c r="DY119" s="1002"/>
      <c r="DZ119" s="1003"/>
    </row>
    <row r="120" spans="1:130" s="197" customFormat="1" ht="26.25" customHeight="1">
      <c r="A120" s="975"/>
      <c r="B120" s="946"/>
      <c r="C120" s="916" t="s">
        <v>414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109</v>
      </c>
      <c r="AB120" s="959"/>
      <c r="AC120" s="959"/>
      <c r="AD120" s="959"/>
      <c r="AE120" s="960"/>
      <c r="AF120" s="961" t="s">
        <v>109</v>
      </c>
      <c r="AG120" s="959"/>
      <c r="AH120" s="959"/>
      <c r="AI120" s="959"/>
      <c r="AJ120" s="960"/>
      <c r="AK120" s="961" t="s">
        <v>109</v>
      </c>
      <c r="AL120" s="959"/>
      <c r="AM120" s="959"/>
      <c r="AN120" s="959"/>
      <c r="AO120" s="960"/>
      <c r="AP120" s="962" t="s">
        <v>109</v>
      </c>
      <c r="AQ120" s="963"/>
      <c r="AR120" s="963"/>
      <c r="AS120" s="963"/>
      <c r="AT120" s="964"/>
      <c r="AU120" s="980"/>
      <c r="AV120" s="981"/>
      <c r="AW120" s="981"/>
      <c r="AX120" s="981"/>
      <c r="AY120" s="982"/>
      <c r="AZ120" s="949" t="s">
        <v>439</v>
      </c>
      <c r="BA120" s="950"/>
      <c r="BB120" s="950"/>
      <c r="BC120" s="950"/>
      <c r="BD120" s="950"/>
      <c r="BE120" s="950"/>
      <c r="BF120" s="950"/>
      <c r="BG120" s="950"/>
      <c r="BH120" s="950"/>
      <c r="BI120" s="950"/>
      <c r="BJ120" s="950"/>
      <c r="BK120" s="950"/>
      <c r="BL120" s="950"/>
      <c r="BM120" s="950"/>
      <c r="BN120" s="950"/>
      <c r="BO120" s="950"/>
      <c r="BP120" s="951"/>
      <c r="BQ120" s="919">
        <v>1999929</v>
      </c>
      <c r="BR120" s="920"/>
      <c r="BS120" s="920"/>
      <c r="BT120" s="920"/>
      <c r="BU120" s="920"/>
      <c r="BV120" s="920">
        <v>1785227</v>
      </c>
      <c r="BW120" s="920"/>
      <c r="BX120" s="920"/>
      <c r="BY120" s="920"/>
      <c r="BZ120" s="920"/>
      <c r="CA120" s="920">
        <v>1658096</v>
      </c>
      <c r="CB120" s="920"/>
      <c r="CC120" s="920"/>
      <c r="CD120" s="920"/>
      <c r="CE120" s="920"/>
      <c r="CF120" s="914">
        <v>9.9</v>
      </c>
      <c r="CG120" s="915"/>
      <c r="CH120" s="915"/>
      <c r="CI120" s="915"/>
      <c r="CJ120" s="915"/>
      <c r="CK120" s="1013" t="s">
        <v>440</v>
      </c>
      <c r="CL120" s="1014"/>
      <c r="CM120" s="1014"/>
      <c r="CN120" s="1014"/>
      <c r="CO120" s="1015"/>
      <c r="CP120" s="1021" t="s">
        <v>441</v>
      </c>
      <c r="CQ120" s="1022"/>
      <c r="CR120" s="1022"/>
      <c r="CS120" s="1022"/>
      <c r="CT120" s="1022"/>
      <c r="CU120" s="1022"/>
      <c r="CV120" s="1022"/>
      <c r="CW120" s="1022"/>
      <c r="CX120" s="1022"/>
      <c r="CY120" s="1022"/>
      <c r="CZ120" s="1022"/>
      <c r="DA120" s="1022"/>
      <c r="DB120" s="1022"/>
      <c r="DC120" s="1022"/>
      <c r="DD120" s="1022"/>
      <c r="DE120" s="1022"/>
      <c r="DF120" s="1023"/>
      <c r="DG120" s="926">
        <v>15139574</v>
      </c>
      <c r="DH120" s="927"/>
      <c r="DI120" s="927"/>
      <c r="DJ120" s="927"/>
      <c r="DK120" s="927"/>
      <c r="DL120" s="927">
        <v>14889056</v>
      </c>
      <c r="DM120" s="927"/>
      <c r="DN120" s="927"/>
      <c r="DO120" s="927"/>
      <c r="DP120" s="927"/>
      <c r="DQ120" s="927">
        <v>14201498</v>
      </c>
      <c r="DR120" s="927"/>
      <c r="DS120" s="927"/>
      <c r="DT120" s="927"/>
      <c r="DU120" s="927"/>
      <c r="DV120" s="928">
        <v>84.6</v>
      </c>
      <c r="DW120" s="928"/>
      <c r="DX120" s="928"/>
      <c r="DY120" s="928"/>
      <c r="DZ120" s="929"/>
    </row>
    <row r="121" spans="1:130" s="197" customFormat="1" ht="26.25" customHeight="1">
      <c r="A121" s="975"/>
      <c r="B121" s="946"/>
      <c r="C121" s="1010" t="s">
        <v>442</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109</v>
      </c>
      <c r="AB121" s="959"/>
      <c r="AC121" s="959"/>
      <c r="AD121" s="959"/>
      <c r="AE121" s="960"/>
      <c r="AF121" s="961" t="s">
        <v>109</v>
      </c>
      <c r="AG121" s="959"/>
      <c r="AH121" s="959"/>
      <c r="AI121" s="959"/>
      <c r="AJ121" s="960"/>
      <c r="AK121" s="961" t="s">
        <v>109</v>
      </c>
      <c r="AL121" s="959"/>
      <c r="AM121" s="959"/>
      <c r="AN121" s="959"/>
      <c r="AO121" s="960"/>
      <c r="AP121" s="962" t="s">
        <v>109</v>
      </c>
      <c r="AQ121" s="963"/>
      <c r="AR121" s="963"/>
      <c r="AS121" s="963"/>
      <c r="AT121" s="964"/>
      <c r="AU121" s="980"/>
      <c r="AV121" s="981"/>
      <c r="AW121" s="981"/>
      <c r="AX121" s="981"/>
      <c r="AY121" s="982"/>
      <c r="AZ121" s="995" t="s">
        <v>443</v>
      </c>
      <c r="BA121" s="971"/>
      <c r="BB121" s="971"/>
      <c r="BC121" s="971"/>
      <c r="BD121" s="971"/>
      <c r="BE121" s="971"/>
      <c r="BF121" s="971"/>
      <c r="BG121" s="971"/>
      <c r="BH121" s="971"/>
      <c r="BI121" s="971"/>
      <c r="BJ121" s="971"/>
      <c r="BK121" s="971"/>
      <c r="BL121" s="971"/>
      <c r="BM121" s="971"/>
      <c r="BN121" s="971"/>
      <c r="BO121" s="971"/>
      <c r="BP121" s="972"/>
      <c r="BQ121" s="985">
        <v>46081993</v>
      </c>
      <c r="BR121" s="986"/>
      <c r="BS121" s="986"/>
      <c r="BT121" s="986"/>
      <c r="BU121" s="986"/>
      <c r="BV121" s="986">
        <v>45376538</v>
      </c>
      <c r="BW121" s="986"/>
      <c r="BX121" s="986"/>
      <c r="BY121" s="986"/>
      <c r="BZ121" s="986"/>
      <c r="CA121" s="986">
        <v>47284909</v>
      </c>
      <c r="CB121" s="986"/>
      <c r="CC121" s="986"/>
      <c r="CD121" s="986"/>
      <c r="CE121" s="986"/>
      <c r="CF121" s="1024">
        <v>281.60000000000002</v>
      </c>
      <c r="CG121" s="1025"/>
      <c r="CH121" s="1025"/>
      <c r="CI121" s="1025"/>
      <c r="CJ121" s="1025"/>
      <c r="CK121" s="1016"/>
      <c r="CL121" s="1017"/>
      <c r="CM121" s="1017"/>
      <c r="CN121" s="1017"/>
      <c r="CO121" s="1018"/>
      <c r="CP121" s="1007" t="s">
        <v>444</v>
      </c>
      <c r="CQ121" s="1008"/>
      <c r="CR121" s="1008"/>
      <c r="CS121" s="1008"/>
      <c r="CT121" s="1008"/>
      <c r="CU121" s="1008"/>
      <c r="CV121" s="1008"/>
      <c r="CW121" s="1008"/>
      <c r="CX121" s="1008"/>
      <c r="CY121" s="1008"/>
      <c r="CZ121" s="1008"/>
      <c r="DA121" s="1008"/>
      <c r="DB121" s="1008"/>
      <c r="DC121" s="1008"/>
      <c r="DD121" s="1008"/>
      <c r="DE121" s="1008"/>
      <c r="DF121" s="1009"/>
      <c r="DG121" s="919">
        <v>3228712</v>
      </c>
      <c r="DH121" s="920"/>
      <c r="DI121" s="920"/>
      <c r="DJ121" s="920"/>
      <c r="DK121" s="920"/>
      <c r="DL121" s="920">
        <v>3329216</v>
      </c>
      <c r="DM121" s="920"/>
      <c r="DN121" s="920"/>
      <c r="DO121" s="920"/>
      <c r="DP121" s="920"/>
      <c r="DQ121" s="920">
        <v>3230994</v>
      </c>
      <c r="DR121" s="920"/>
      <c r="DS121" s="920"/>
      <c r="DT121" s="920"/>
      <c r="DU121" s="920"/>
      <c r="DV121" s="921">
        <v>19.2</v>
      </c>
      <c r="DW121" s="921"/>
      <c r="DX121" s="921"/>
      <c r="DY121" s="921"/>
      <c r="DZ121" s="922"/>
    </row>
    <row r="122" spans="1:130" s="197" customFormat="1" ht="26.25" customHeight="1">
      <c r="A122" s="975"/>
      <c r="B122" s="946"/>
      <c r="C122" s="916" t="s">
        <v>424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109</v>
      </c>
      <c r="AB122" s="959"/>
      <c r="AC122" s="959"/>
      <c r="AD122" s="959"/>
      <c r="AE122" s="960"/>
      <c r="AF122" s="961" t="s">
        <v>109</v>
      </c>
      <c r="AG122" s="959"/>
      <c r="AH122" s="959"/>
      <c r="AI122" s="959"/>
      <c r="AJ122" s="960"/>
      <c r="AK122" s="961" t="s">
        <v>109</v>
      </c>
      <c r="AL122" s="959"/>
      <c r="AM122" s="959"/>
      <c r="AN122" s="959"/>
      <c r="AO122" s="960"/>
      <c r="AP122" s="962" t="s">
        <v>109</v>
      </c>
      <c r="AQ122" s="963"/>
      <c r="AR122" s="963"/>
      <c r="AS122" s="963"/>
      <c r="AT122" s="964"/>
      <c r="AU122" s="983"/>
      <c r="AV122" s="984"/>
      <c r="AW122" s="984"/>
      <c r="AX122" s="984"/>
      <c r="AY122" s="984"/>
      <c r="AZ122" s="228" t="s">
        <v>165</v>
      </c>
      <c r="BA122" s="228"/>
      <c r="BB122" s="228"/>
      <c r="BC122" s="228"/>
      <c r="BD122" s="228"/>
      <c r="BE122" s="228"/>
      <c r="BF122" s="228"/>
      <c r="BG122" s="228"/>
      <c r="BH122" s="228"/>
      <c r="BI122" s="228"/>
      <c r="BJ122" s="228"/>
      <c r="BK122" s="228"/>
      <c r="BL122" s="228"/>
      <c r="BM122" s="228"/>
      <c r="BN122" s="228"/>
      <c r="BO122" s="993" t="s">
        <v>445</v>
      </c>
      <c r="BP122" s="994"/>
      <c r="BQ122" s="1034">
        <v>56009719</v>
      </c>
      <c r="BR122" s="1035"/>
      <c r="BS122" s="1035"/>
      <c r="BT122" s="1035"/>
      <c r="BU122" s="1035"/>
      <c r="BV122" s="1035">
        <v>55477863</v>
      </c>
      <c r="BW122" s="1035"/>
      <c r="BX122" s="1035"/>
      <c r="BY122" s="1035"/>
      <c r="BZ122" s="1035"/>
      <c r="CA122" s="1035">
        <v>56996635</v>
      </c>
      <c r="CB122" s="1035"/>
      <c r="CC122" s="1035"/>
      <c r="CD122" s="1035"/>
      <c r="CE122" s="1035"/>
      <c r="CF122" s="987"/>
      <c r="CG122" s="988"/>
      <c r="CH122" s="988"/>
      <c r="CI122" s="988"/>
      <c r="CJ122" s="989"/>
      <c r="CK122" s="1016"/>
      <c r="CL122" s="1017"/>
      <c r="CM122" s="1017"/>
      <c r="CN122" s="1017"/>
      <c r="CO122" s="1018"/>
      <c r="CP122" s="1007" t="s">
        <v>446</v>
      </c>
      <c r="CQ122" s="1008"/>
      <c r="CR122" s="1008"/>
      <c r="CS122" s="1008"/>
      <c r="CT122" s="1008"/>
      <c r="CU122" s="1008"/>
      <c r="CV122" s="1008"/>
      <c r="CW122" s="1008"/>
      <c r="CX122" s="1008"/>
      <c r="CY122" s="1008"/>
      <c r="CZ122" s="1008"/>
      <c r="DA122" s="1008"/>
      <c r="DB122" s="1008"/>
      <c r="DC122" s="1008"/>
      <c r="DD122" s="1008"/>
      <c r="DE122" s="1008"/>
      <c r="DF122" s="1009"/>
      <c r="DG122" s="919" t="s">
        <v>109</v>
      </c>
      <c r="DH122" s="920"/>
      <c r="DI122" s="920"/>
      <c r="DJ122" s="920"/>
      <c r="DK122" s="920"/>
      <c r="DL122" s="920" t="s">
        <v>109</v>
      </c>
      <c r="DM122" s="920"/>
      <c r="DN122" s="920"/>
      <c r="DO122" s="920"/>
      <c r="DP122" s="920"/>
      <c r="DQ122" s="920" t="s">
        <v>109</v>
      </c>
      <c r="DR122" s="920"/>
      <c r="DS122" s="920"/>
      <c r="DT122" s="920"/>
      <c r="DU122" s="920"/>
      <c r="DV122" s="921" t="s">
        <v>109</v>
      </c>
      <c r="DW122" s="921"/>
      <c r="DX122" s="921"/>
      <c r="DY122" s="921"/>
      <c r="DZ122" s="922"/>
    </row>
    <row r="123" spans="1:130" s="197" customFormat="1" ht="26.25" customHeight="1" thickBot="1">
      <c r="A123" s="975"/>
      <c r="B123" s="946"/>
      <c r="C123" s="916" t="s">
        <v>430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88195</v>
      </c>
      <c r="AB123" s="959"/>
      <c r="AC123" s="959"/>
      <c r="AD123" s="959"/>
      <c r="AE123" s="960"/>
      <c r="AF123" s="961">
        <v>78071</v>
      </c>
      <c r="AG123" s="959"/>
      <c r="AH123" s="959"/>
      <c r="AI123" s="959"/>
      <c r="AJ123" s="960"/>
      <c r="AK123" s="961">
        <v>75942</v>
      </c>
      <c r="AL123" s="959"/>
      <c r="AM123" s="959"/>
      <c r="AN123" s="959"/>
      <c r="AO123" s="960"/>
      <c r="AP123" s="962">
        <v>0.5</v>
      </c>
      <c r="AQ123" s="963"/>
      <c r="AR123" s="963"/>
      <c r="AS123" s="963"/>
      <c r="AT123" s="964"/>
      <c r="AU123" s="1031" t="s">
        <v>447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90.3</v>
      </c>
      <c r="BR123" s="1027"/>
      <c r="BS123" s="1027"/>
      <c r="BT123" s="1027"/>
      <c r="BU123" s="1027"/>
      <c r="BV123" s="1027">
        <v>92.1</v>
      </c>
      <c r="BW123" s="1027"/>
      <c r="BX123" s="1027"/>
      <c r="BY123" s="1027"/>
      <c r="BZ123" s="1027"/>
      <c r="CA123" s="1027">
        <v>88.3</v>
      </c>
      <c r="CB123" s="1027"/>
      <c r="CC123" s="1027"/>
      <c r="CD123" s="1027"/>
      <c r="CE123" s="1027"/>
      <c r="CF123" s="1028"/>
      <c r="CG123" s="1029"/>
      <c r="CH123" s="1029"/>
      <c r="CI123" s="1029"/>
      <c r="CJ123" s="1030"/>
      <c r="CK123" s="1016"/>
      <c r="CL123" s="1017"/>
      <c r="CM123" s="1017"/>
      <c r="CN123" s="1017"/>
      <c r="CO123" s="1018"/>
      <c r="CP123" s="1007" t="s">
        <v>448</v>
      </c>
      <c r="CQ123" s="1008"/>
      <c r="CR123" s="1008"/>
      <c r="CS123" s="1008"/>
      <c r="CT123" s="1008"/>
      <c r="CU123" s="1008"/>
      <c r="CV123" s="1008"/>
      <c r="CW123" s="1008"/>
      <c r="CX123" s="1008"/>
      <c r="CY123" s="1008"/>
      <c r="CZ123" s="1008"/>
      <c r="DA123" s="1008"/>
      <c r="DB123" s="1008"/>
      <c r="DC123" s="1008"/>
      <c r="DD123" s="1008"/>
      <c r="DE123" s="1008"/>
      <c r="DF123" s="1009"/>
      <c r="DG123" s="958" t="s">
        <v>449</v>
      </c>
      <c r="DH123" s="959"/>
      <c r="DI123" s="959"/>
      <c r="DJ123" s="959"/>
      <c r="DK123" s="960"/>
      <c r="DL123" s="961" t="s">
        <v>449</v>
      </c>
      <c r="DM123" s="959"/>
      <c r="DN123" s="959"/>
      <c r="DO123" s="959"/>
      <c r="DP123" s="960"/>
      <c r="DQ123" s="961" t="s">
        <v>449</v>
      </c>
      <c r="DR123" s="959"/>
      <c r="DS123" s="959"/>
      <c r="DT123" s="959"/>
      <c r="DU123" s="960"/>
      <c r="DV123" s="962" t="s">
        <v>449</v>
      </c>
      <c r="DW123" s="963"/>
      <c r="DX123" s="963"/>
      <c r="DY123" s="963"/>
      <c r="DZ123" s="964"/>
    </row>
    <row r="124" spans="1:130" s="197" customFormat="1" ht="26.25" customHeight="1">
      <c r="A124" s="975"/>
      <c r="B124" s="946"/>
      <c r="C124" s="916" t="s">
        <v>433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449</v>
      </c>
      <c r="AB124" s="959"/>
      <c r="AC124" s="959"/>
      <c r="AD124" s="959"/>
      <c r="AE124" s="960"/>
      <c r="AF124" s="961" t="s">
        <v>449</v>
      </c>
      <c r="AG124" s="959"/>
      <c r="AH124" s="959"/>
      <c r="AI124" s="959"/>
      <c r="AJ124" s="960"/>
      <c r="AK124" s="961" t="s">
        <v>449</v>
      </c>
      <c r="AL124" s="959"/>
      <c r="AM124" s="959"/>
      <c r="AN124" s="959"/>
      <c r="AO124" s="960"/>
      <c r="AP124" s="962" t="s">
        <v>449</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450</v>
      </c>
      <c r="CQ124" s="1008"/>
      <c r="CR124" s="1008"/>
      <c r="CS124" s="1008"/>
      <c r="CT124" s="1008"/>
      <c r="CU124" s="1008"/>
      <c r="CV124" s="1008"/>
      <c r="CW124" s="1008"/>
      <c r="CX124" s="1008"/>
      <c r="CY124" s="1008"/>
      <c r="CZ124" s="1008"/>
      <c r="DA124" s="1008"/>
      <c r="DB124" s="1008"/>
      <c r="DC124" s="1008"/>
      <c r="DD124" s="1008"/>
      <c r="DE124" s="1008"/>
      <c r="DF124" s="1009"/>
      <c r="DG124" s="997" t="s">
        <v>449</v>
      </c>
      <c r="DH124" s="998"/>
      <c r="DI124" s="998"/>
      <c r="DJ124" s="998"/>
      <c r="DK124" s="999"/>
      <c r="DL124" s="1000" t="s">
        <v>449</v>
      </c>
      <c r="DM124" s="998"/>
      <c r="DN124" s="998"/>
      <c r="DO124" s="998"/>
      <c r="DP124" s="999"/>
      <c r="DQ124" s="1000" t="s">
        <v>449</v>
      </c>
      <c r="DR124" s="998"/>
      <c r="DS124" s="998"/>
      <c r="DT124" s="998"/>
      <c r="DU124" s="999"/>
      <c r="DV124" s="1001" t="s">
        <v>449</v>
      </c>
      <c r="DW124" s="1002"/>
      <c r="DX124" s="1002"/>
      <c r="DY124" s="1002"/>
      <c r="DZ124" s="1003"/>
    </row>
    <row r="125" spans="1:130" s="197" customFormat="1" ht="26.25" customHeight="1" thickBot="1">
      <c r="A125" s="975"/>
      <c r="B125" s="946"/>
      <c r="C125" s="916" t="s">
        <v>435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449</v>
      </c>
      <c r="AB125" s="959"/>
      <c r="AC125" s="959"/>
      <c r="AD125" s="959"/>
      <c r="AE125" s="960"/>
      <c r="AF125" s="961" t="s">
        <v>449</v>
      </c>
      <c r="AG125" s="959"/>
      <c r="AH125" s="959"/>
      <c r="AI125" s="959"/>
      <c r="AJ125" s="960"/>
      <c r="AK125" s="961" t="s">
        <v>449</v>
      </c>
      <c r="AL125" s="959"/>
      <c r="AM125" s="959"/>
      <c r="AN125" s="959"/>
      <c r="AO125" s="960"/>
      <c r="AP125" s="962" t="s">
        <v>449</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451</v>
      </c>
      <c r="CL125" s="1014"/>
      <c r="CM125" s="1014"/>
      <c r="CN125" s="1014"/>
      <c r="CO125" s="1015"/>
      <c r="CP125" s="940" t="s">
        <v>452</v>
      </c>
      <c r="CQ125" s="887"/>
      <c r="CR125" s="887"/>
      <c r="CS125" s="887"/>
      <c r="CT125" s="887"/>
      <c r="CU125" s="887"/>
      <c r="CV125" s="887"/>
      <c r="CW125" s="887"/>
      <c r="CX125" s="887"/>
      <c r="CY125" s="887"/>
      <c r="CZ125" s="887"/>
      <c r="DA125" s="887"/>
      <c r="DB125" s="887"/>
      <c r="DC125" s="887"/>
      <c r="DD125" s="887"/>
      <c r="DE125" s="887"/>
      <c r="DF125" s="888"/>
      <c r="DG125" s="926" t="s">
        <v>449</v>
      </c>
      <c r="DH125" s="927"/>
      <c r="DI125" s="927"/>
      <c r="DJ125" s="927"/>
      <c r="DK125" s="927"/>
      <c r="DL125" s="927" t="s">
        <v>449</v>
      </c>
      <c r="DM125" s="927"/>
      <c r="DN125" s="927"/>
      <c r="DO125" s="927"/>
      <c r="DP125" s="927"/>
      <c r="DQ125" s="927" t="s">
        <v>449</v>
      </c>
      <c r="DR125" s="927"/>
      <c r="DS125" s="927"/>
      <c r="DT125" s="927"/>
      <c r="DU125" s="927"/>
      <c r="DV125" s="928" t="s">
        <v>449</v>
      </c>
      <c r="DW125" s="928"/>
      <c r="DX125" s="928"/>
      <c r="DY125" s="928"/>
      <c r="DZ125" s="929"/>
    </row>
    <row r="126" spans="1:130" s="197" customFormat="1" ht="26.25" customHeight="1">
      <c r="A126" s="975"/>
      <c r="B126" s="946"/>
      <c r="C126" s="916" t="s">
        <v>438</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40950</v>
      </c>
      <c r="AB126" s="959"/>
      <c r="AC126" s="959"/>
      <c r="AD126" s="959"/>
      <c r="AE126" s="960"/>
      <c r="AF126" s="961">
        <v>86656</v>
      </c>
      <c r="AG126" s="959"/>
      <c r="AH126" s="959"/>
      <c r="AI126" s="959"/>
      <c r="AJ126" s="960"/>
      <c r="AK126" s="961">
        <v>75850</v>
      </c>
      <c r="AL126" s="959"/>
      <c r="AM126" s="959"/>
      <c r="AN126" s="959"/>
      <c r="AO126" s="960"/>
      <c r="AP126" s="962">
        <v>0.5</v>
      </c>
      <c r="AQ126" s="963"/>
      <c r="AR126" s="963"/>
      <c r="AS126" s="963"/>
      <c r="AT126" s="964"/>
      <c r="AU126" s="233"/>
      <c r="AV126" s="233"/>
      <c r="AW126" s="233"/>
      <c r="AX126" s="1036" t="s">
        <v>453</v>
      </c>
      <c r="AY126" s="1037"/>
      <c r="AZ126" s="1037"/>
      <c r="BA126" s="1037"/>
      <c r="BB126" s="1037"/>
      <c r="BC126" s="1037"/>
      <c r="BD126" s="1037"/>
      <c r="BE126" s="1038"/>
      <c r="BF126" s="1052" t="s">
        <v>454</v>
      </c>
      <c r="BG126" s="1037"/>
      <c r="BH126" s="1037"/>
      <c r="BI126" s="1037"/>
      <c r="BJ126" s="1037"/>
      <c r="BK126" s="1037"/>
      <c r="BL126" s="1038"/>
      <c r="BM126" s="1052" t="s">
        <v>455</v>
      </c>
      <c r="BN126" s="1037"/>
      <c r="BO126" s="1037"/>
      <c r="BP126" s="1037"/>
      <c r="BQ126" s="1037"/>
      <c r="BR126" s="1037"/>
      <c r="BS126" s="1038"/>
      <c r="BT126" s="1052" t="s">
        <v>456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457</v>
      </c>
      <c r="CQ126" s="950"/>
      <c r="CR126" s="950"/>
      <c r="CS126" s="950"/>
      <c r="CT126" s="950"/>
      <c r="CU126" s="950"/>
      <c r="CV126" s="950"/>
      <c r="CW126" s="950"/>
      <c r="CX126" s="950"/>
      <c r="CY126" s="950"/>
      <c r="CZ126" s="950"/>
      <c r="DA126" s="950"/>
      <c r="DB126" s="950"/>
      <c r="DC126" s="950"/>
      <c r="DD126" s="950"/>
      <c r="DE126" s="950"/>
      <c r="DF126" s="951"/>
      <c r="DG126" s="919" t="s">
        <v>449</v>
      </c>
      <c r="DH126" s="920"/>
      <c r="DI126" s="920"/>
      <c r="DJ126" s="920"/>
      <c r="DK126" s="920"/>
      <c r="DL126" s="920" t="s">
        <v>449</v>
      </c>
      <c r="DM126" s="920"/>
      <c r="DN126" s="920"/>
      <c r="DO126" s="920"/>
      <c r="DP126" s="920"/>
      <c r="DQ126" s="920" t="s">
        <v>449</v>
      </c>
      <c r="DR126" s="920"/>
      <c r="DS126" s="920"/>
      <c r="DT126" s="920"/>
      <c r="DU126" s="920"/>
      <c r="DV126" s="921" t="s">
        <v>449</v>
      </c>
      <c r="DW126" s="921"/>
      <c r="DX126" s="921"/>
      <c r="DY126" s="921"/>
      <c r="DZ126" s="922"/>
    </row>
    <row r="127" spans="1:130" s="197" customFormat="1" ht="26.25" customHeight="1" thickBot="1">
      <c r="A127" s="976"/>
      <c r="B127" s="948"/>
      <c r="C127" s="1004" t="s">
        <v>458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449</v>
      </c>
      <c r="AB127" s="959"/>
      <c r="AC127" s="959"/>
      <c r="AD127" s="959"/>
      <c r="AE127" s="960"/>
      <c r="AF127" s="961" t="s">
        <v>449</v>
      </c>
      <c r="AG127" s="959"/>
      <c r="AH127" s="959"/>
      <c r="AI127" s="959"/>
      <c r="AJ127" s="960"/>
      <c r="AK127" s="961" t="s">
        <v>449</v>
      </c>
      <c r="AL127" s="959"/>
      <c r="AM127" s="959"/>
      <c r="AN127" s="959"/>
      <c r="AO127" s="960"/>
      <c r="AP127" s="962" t="s">
        <v>449</v>
      </c>
      <c r="AQ127" s="963"/>
      <c r="AR127" s="963"/>
      <c r="AS127" s="963"/>
      <c r="AT127" s="964"/>
      <c r="AU127" s="233"/>
      <c r="AV127" s="233"/>
      <c r="AW127" s="233"/>
      <c r="AX127" s="886" t="s">
        <v>459</v>
      </c>
      <c r="AY127" s="887"/>
      <c r="AZ127" s="887"/>
      <c r="BA127" s="887"/>
      <c r="BB127" s="887"/>
      <c r="BC127" s="887"/>
      <c r="BD127" s="887"/>
      <c r="BE127" s="888"/>
      <c r="BF127" s="1041" t="s">
        <v>449</v>
      </c>
      <c r="BG127" s="1042"/>
      <c r="BH127" s="1042"/>
      <c r="BI127" s="1042"/>
      <c r="BJ127" s="1042"/>
      <c r="BK127" s="1042"/>
      <c r="BL127" s="1051"/>
      <c r="BM127" s="1041">
        <v>12.37</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460</v>
      </c>
      <c r="CQ127" s="1045"/>
      <c r="CR127" s="1045"/>
      <c r="CS127" s="1045"/>
      <c r="CT127" s="1045"/>
      <c r="CU127" s="1045"/>
      <c r="CV127" s="1045"/>
      <c r="CW127" s="1045"/>
      <c r="CX127" s="1045"/>
      <c r="CY127" s="1045"/>
      <c r="CZ127" s="1045"/>
      <c r="DA127" s="1045"/>
      <c r="DB127" s="1045"/>
      <c r="DC127" s="1045"/>
      <c r="DD127" s="1045"/>
      <c r="DE127" s="1045"/>
      <c r="DF127" s="1046"/>
      <c r="DG127" s="1047">
        <v>55823</v>
      </c>
      <c r="DH127" s="1048"/>
      <c r="DI127" s="1048"/>
      <c r="DJ127" s="1048"/>
      <c r="DK127" s="1048"/>
      <c r="DL127" s="1048">
        <v>52042</v>
      </c>
      <c r="DM127" s="1048"/>
      <c r="DN127" s="1048"/>
      <c r="DO127" s="1048"/>
      <c r="DP127" s="1048"/>
      <c r="DQ127" s="1048">
        <v>48262</v>
      </c>
      <c r="DR127" s="1048"/>
      <c r="DS127" s="1048"/>
      <c r="DT127" s="1048"/>
      <c r="DU127" s="1048"/>
      <c r="DV127" s="1049">
        <v>0.3</v>
      </c>
      <c r="DW127" s="1049"/>
      <c r="DX127" s="1049"/>
      <c r="DY127" s="1049"/>
      <c r="DZ127" s="1050"/>
    </row>
    <row r="128" spans="1:130" s="197" customFormat="1" ht="26.25" customHeight="1">
      <c r="A128" s="1071" t="s">
        <v>461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462</v>
      </c>
      <c r="X128" s="1073"/>
      <c r="Y128" s="1073"/>
      <c r="Z128" s="1074"/>
      <c r="AA128" s="1089">
        <v>241146</v>
      </c>
      <c r="AB128" s="1090"/>
      <c r="AC128" s="1090"/>
      <c r="AD128" s="1090"/>
      <c r="AE128" s="1091"/>
      <c r="AF128" s="1092">
        <v>232005</v>
      </c>
      <c r="AG128" s="1090"/>
      <c r="AH128" s="1090"/>
      <c r="AI128" s="1090"/>
      <c r="AJ128" s="1091"/>
      <c r="AK128" s="1092">
        <v>235777</v>
      </c>
      <c r="AL128" s="1090"/>
      <c r="AM128" s="1090"/>
      <c r="AN128" s="1090"/>
      <c r="AO128" s="1091"/>
      <c r="AP128" s="1093"/>
      <c r="AQ128" s="1094"/>
      <c r="AR128" s="1094"/>
      <c r="AS128" s="1094"/>
      <c r="AT128" s="1095"/>
      <c r="AU128" s="235"/>
      <c r="AV128" s="235"/>
      <c r="AW128" s="235"/>
      <c r="AX128" s="1054" t="s">
        <v>463</v>
      </c>
      <c r="AY128" s="950"/>
      <c r="AZ128" s="950"/>
      <c r="BA128" s="950"/>
      <c r="BB128" s="950"/>
      <c r="BC128" s="950"/>
      <c r="BD128" s="950"/>
      <c r="BE128" s="951"/>
      <c r="BF128" s="1066" t="s">
        <v>449</v>
      </c>
      <c r="BG128" s="1067"/>
      <c r="BH128" s="1067"/>
      <c r="BI128" s="1067"/>
      <c r="BJ128" s="1067"/>
      <c r="BK128" s="1067"/>
      <c r="BL128" s="1068"/>
      <c r="BM128" s="1066">
        <v>17.37</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464</v>
      </c>
      <c r="X129" s="1061"/>
      <c r="Y129" s="1061"/>
      <c r="Z129" s="1062"/>
      <c r="AA129" s="958">
        <v>20855038</v>
      </c>
      <c r="AB129" s="959"/>
      <c r="AC129" s="959"/>
      <c r="AD129" s="959"/>
      <c r="AE129" s="960"/>
      <c r="AF129" s="961">
        <v>21168662</v>
      </c>
      <c r="AG129" s="959"/>
      <c r="AH129" s="959"/>
      <c r="AI129" s="959"/>
      <c r="AJ129" s="960"/>
      <c r="AK129" s="961">
        <v>21328206</v>
      </c>
      <c r="AL129" s="959"/>
      <c r="AM129" s="959"/>
      <c r="AN129" s="959"/>
      <c r="AO129" s="960"/>
      <c r="AP129" s="1063"/>
      <c r="AQ129" s="1064"/>
      <c r="AR129" s="1064"/>
      <c r="AS129" s="1064"/>
      <c r="AT129" s="1065"/>
      <c r="AU129" s="235"/>
      <c r="AV129" s="235"/>
      <c r="AW129" s="235"/>
      <c r="AX129" s="1054" t="s">
        <v>465</v>
      </c>
      <c r="AY129" s="950"/>
      <c r="AZ129" s="950"/>
      <c r="BA129" s="950"/>
      <c r="BB129" s="950"/>
      <c r="BC129" s="950"/>
      <c r="BD129" s="950"/>
      <c r="BE129" s="951"/>
      <c r="BF129" s="1055">
        <v>12.7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467</v>
      </c>
      <c r="X130" s="1061"/>
      <c r="Y130" s="1061"/>
      <c r="Z130" s="1062"/>
      <c r="AA130" s="958">
        <v>3923631</v>
      </c>
      <c r="AB130" s="959"/>
      <c r="AC130" s="959"/>
      <c r="AD130" s="959"/>
      <c r="AE130" s="960"/>
      <c r="AF130" s="961">
        <v>4430618</v>
      </c>
      <c r="AG130" s="959"/>
      <c r="AH130" s="959"/>
      <c r="AI130" s="959"/>
      <c r="AJ130" s="960"/>
      <c r="AK130" s="961">
        <v>4533757</v>
      </c>
      <c r="AL130" s="959"/>
      <c r="AM130" s="959"/>
      <c r="AN130" s="959"/>
      <c r="AO130" s="960"/>
      <c r="AP130" s="1063"/>
      <c r="AQ130" s="1064"/>
      <c r="AR130" s="1064"/>
      <c r="AS130" s="1064"/>
      <c r="AT130" s="1065"/>
      <c r="AU130" s="235"/>
      <c r="AV130" s="235"/>
      <c r="AW130" s="235"/>
      <c r="AX130" s="1113" t="s">
        <v>468</v>
      </c>
      <c r="AY130" s="1045"/>
      <c r="AZ130" s="1045"/>
      <c r="BA130" s="1045"/>
      <c r="BB130" s="1045"/>
      <c r="BC130" s="1045"/>
      <c r="BD130" s="1045"/>
      <c r="BE130" s="1046"/>
      <c r="BF130" s="1075">
        <v>88.3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469</v>
      </c>
      <c r="X131" s="1084"/>
      <c r="Y131" s="1084"/>
      <c r="Z131" s="1085"/>
      <c r="AA131" s="997">
        <v>16931407</v>
      </c>
      <c r="AB131" s="998"/>
      <c r="AC131" s="998"/>
      <c r="AD131" s="998"/>
      <c r="AE131" s="999"/>
      <c r="AF131" s="1000">
        <v>16738044</v>
      </c>
      <c r="AG131" s="998"/>
      <c r="AH131" s="998"/>
      <c r="AI131" s="998"/>
      <c r="AJ131" s="999"/>
      <c r="AK131" s="1000">
        <v>16794449</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471</v>
      </c>
      <c r="W132" s="1101"/>
      <c r="X132" s="1101"/>
      <c r="Y132" s="1101"/>
      <c r="Z132" s="1102"/>
      <c r="AA132" s="1103">
        <v>12.707006570000001</v>
      </c>
      <c r="AB132" s="1104"/>
      <c r="AC132" s="1104"/>
      <c r="AD132" s="1104"/>
      <c r="AE132" s="1105"/>
      <c r="AF132" s="1106">
        <v>13.203782950000001</v>
      </c>
      <c r="AG132" s="1104"/>
      <c r="AH132" s="1104"/>
      <c r="AI132" s="1104"/>
      <c r="AJ132" s="1105"/>
      <c r="AK132" s="1106">
        <v>12.248285129999999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472</v>
      </c>
      <c r="W133" s="1108"/>
      <c r="X133" s="1108"/>
      <c r="Y133" s="1108"/>
      <c r="Z133" s="1109"/>
      <c r="AA133" s="1110">
        <v>13.6</v>
      </c>
      <c r="AB133" s="1111"/>
      <c r="AC133" s="1111"/>
      <c r="AD133" s="1111"/>
      <c r="AE133" s="1112"/>
      <c r="AF133" s="1110">
        <v>13.1</v>
      </c>
      <c r="AG133" s="1111"/>
      <c r="AH133" s="1111"/>
      <c r="AI133" s="1111"/>
      <c r="AJ133" s="1112"/>
      <c r="AK133" s="1110">
        <v>12.7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B1" zoomScale="75" zoomScaleNormal="85" zoomScaleSheetLayoutView="75" workbookViewId="0">
      <selection activeCell="B1" sqref="B1"/>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17" t="s">
        <v>475</v>
      </c>
      <c r="L7" s="254"/>
      <c r="M7" s="255" t="s">
        <v>476</v>
      </c>
      <c r="N7" s="256"/>
    </row>
    <row r="8" spans="1:16">
      <c r="A8" s="248"/>
      <c r="B8" s="244"/>
      <c r="C8" s="244"/>
      <c r="D8" s="244"/>
      <c r="E8" s="244"/>
      <c r="F8" s="244"/>
      <c r="G8" s="257"/>
      <c r="H8" s="258"/>
      <c r="I8" s="258"/>
      <c r="J8" s="259"/>
      <c r="K8" s="1118"/>
      <c r="L8" s="260" t="s">
        <v>477</v>
      </c>
      <c r="M8" s="261" t="s">
        <v>478</v>
      </c>
      <c r="N8" s="262" t="s">
        <v>479</v>
      </c>
    </row>
    <row r="9" spans="1:16">
      <c r="A9" s="248"/>
      <c r="B9" s="244"/>
      <c r="C9" s="244"/>
      <c r="D9" s="244"/>
      <c r="E9" s="244"/>
      <c r="F9" s="244"/>
      <c r="G9" s="1119" t="s">
        <v>480</v>
      </c>
      <c r="H9" s="1120"/>
      <c r="I9" s="1120"/>
      <c r="J9" s="1121"/>
      <c r="K9" s="263">
        <v>3928357</v>
      </c>
      <c r="L9" s="264">
        <v>69854</v>
      </c>
      <c r="M9" s="265">
        <v>72299</v>
      </c>
      <c r="N9" s="266">
        <v>-3.4</v>
      </c>
    </row>
    <row r="10" spans="1:16">
      <c r="A10" s="248"/>
      <c r="B10" s="244"/>
      <c r="C10" s="244"/>
      <c r="D10" s="244"/>
      <c r="E10" s="244"/>
      <c r="F10" s="244"/>
      <c r="G10" s="1119" t="s">
        <v>481</v>
      </c>
      <c r="H10" s="1120"/>
      <c r="I10" s="1120"/>
      <c r="J10" s="1121"/>
      <c r="K10" s="267">
        <v>510181</v>
      </c>
      <c r="L10" s="268">
        <v>9072</v>
      </c>
      <c r="M10" s="269">
        <v>5259</v>
      </c>
      <c r="N10" s="270">
        <v>72.5</v>
      </c>
    </row>
    <row r="11" spans="1:16" ht="13.5" customHeight="1">
      <c r="A11" s="248"/>
      <c r="B11" s="244"/>
      <c r="C11" s="244"/>
      <c r="D11" s="244"/>
      <c r="E11" s="244"/>
      <c r="F11" s="244"/>
      <c r="G11" s="1119" t="s">
        <v>482</v>
      </c>
      <c r="H11" s="1120"/>
      <c r="I11" s="1120"/>
      <c r="J11" s="1121"/>
      <c r="K11" s="267">
        <v>821310</v>
      </c>
      <c r="L11" s="268">
        <v>14604</v>
      </c>
      <c r="M11" s="269">
        <v>5513</v>
      </c>
      <c r="N11" s="270">
        <v>164.9</v>
      </c>
    </row>
    <row r="12" spans="1:16" ht="13.5" customHeight="1">
      <c r="A12" s="248"/>
      <c r="B12" s="244"/>
      <c r="C12" s="244"/>
      <c r="D12" s="244"/>
      <c r="E12" s="244"/>
      <c r="F12" s="244"/>
      <c r="G12" s="1119" t="s">
        <v>483</v>
      </c>
      <c r="H12" s="1120"/>
      <c r="I12" s="1120"/>
      <c r="J12" s="1121"/>
      <c r="K12" s="267">
        <v>125</v>
      </c>
      <c r="L12" s="268">
        <v>2</v>
      </c>
      <c r="M12" s="269">
        <v>1180</v>
      </c>
      <c r="N12" s="270">
        <v>-99.8</v>
      </c>
    </row>
    <row r="13" spans="1:16" ht="13.5" customHeight="1">
      <c r="A13" s="248"/>
      <c r="B13" s="244"/>
      <c r="C13" s="244"/>
      <c r="D13" s="244"/>
      <c r="E13" s="244"/>
      <c r="F13" s="244"/>
      <c r="G13" s="1119" t="s">
        <v>484</v>
      </c>
      <c r="H13" s="1120"/>
      <c r="I13" s="1120"/>
      <c r="J13" s="1121"/>
      <c r="K13" s="267" t="s">
        <v>485</v>
      </c>
      <c r="L13" s="268" t="s">
        <v>485</v>
      </c>
      <c r="M13" s="269">
        <v>2</v>
      </c>
      <c r="N13" s="270" t="s">
        <v>485</v>
      </c>
    </row>
    <row r="14" spans="1:16" ht="13.5" customHeight="1">
      <c r="A14" s="248"/>
      <c r="B14" s="244"/>
      <c r="C14" s="244"/>
      <c r="D14" s="244"/>
      <c r="E14" s="244"/>
      <c r="F14" s="244"/>
      <c r="G14" s="1119" t="s">
        <v>486</v>
      </c>
      <c r="H14" s="1120"/>
      <c r="I14" s="1120"/>
      <c r="J14" s="1121"/>
      <c r="K14" s="267">
        <v>147247</v>
      </c>
      <c r="L14" s="268">
        <v>2618</v>
      </c>
      <c r="M14" s="269">
        <v>3170</v>
      </c>
      <c r="N14" s="270">
        <v>-17.399999999999999</v>
      </c>
    </row>
    <row r="15" spans="1:16" ht="13.5" customHeight="1">
      <c r="A15" s="248"/>
      <c r="B15" s="244"/>
      <c r="C15" s="244"/>
      <c r="D15" s="244"/>
      <c r="E15" s="244"/>
      <c r="F15" s="244"/>
      <c r="G15" s="1119" t="s">
        <v>487</v>
      </c>
      <c r="H15" s="1120"/>
      <c r="I15" s="1120"/>
      <c r="J15" s="1121"/>
      <c r="K15" s="267">
        <v>191977</v>
      </c>
      <c r="L15" s="268">
        <v>3414</v>
      </c>
      <c r="M15" s="269">
        <v>1822</v>
      </c>
      <c r="N15" s="270">
        <v>87.4</v>
      </c>
    </row>
    <row r="16" spans="1:16">
      <c r="A16" s="248"/>
      <c r="B16" s="244"/>
      <c r="C16" s="244"/>
      <c r="D16" s="244"/>
      <c r="E16" s="244"/>
      <c r="F16" s="244"/>
      <c r="G16" s="1122" t="s">
        <v>488</v>
      </c>
      <c r="H16" s="1123"/>
      <c r="I16" s="1123"/>
      <c r="J16" s="1124"/>
      <c r="K16" s="268">
        <v>-428765</v>
      </c>
      <c r="L16" s="268">
        <v>-7624</v>
      </c>
      <c r="M16" s="269">
        <v>-7642</v>
      </c>
      <c r="N16" s="270">
        <v>-0.2</v>
      </c>
    </row>
    <row r="17" spans="1:16">
      <c r="A17" s="248"/>
      <c r="B17" s="244"/>
      <c r="C17" s="244"/>
      <c r="D17" s="244"/>
      <c r="E17" s="244"/>
      <c r="F17" s="244"/>
      <c r="G17" s="1122" t="s">
        <v>165</v>
      </c>
      <c r="H17" s="1123"/>
      <c r="I17" s="1123"/>
      <c r="J17" s="1124"/>
      <c r="K17" s="268">
        <v>5170432</v>
      </c>
      <c r="L17" s="268">
        <v>91940</v>
      </c>
      <c r="M17" s="269">
        <v>81603</v>
      </c>
      <c r="N17" s="270">
        <v>12.7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14" t="s">
        <v>493</v>
      </c>
      <c r="H21" s="1115"/>
      <c r="I21" s="1115"/>
      <c r="J21" s="1116"/>
      <c r="K21" s="280">
        <v>8.09</v>
      </c>
      <c r="L21" s="281">
        <v>7.96</v>
      </c>
      <c r="M21" s="282">
        <v>0.13</v>
      </c>
      <c r="N21" s="249"/>
      <c r="O21" s="283"/>
      <c r="P21" s="279"/>
    </row>
    <row r="22" spans="1:16" s="284" customFormat="1">
      <c r="A22" s="279"/>
      <c r="B22" s="249"/>
      <c r="C22" s="249"/>
      <c r="D22" s="249"/>
      <c r="E22" s="249"/>
      <c r="F22" s="249"/>
      <c r="G22" s="1114" t="s">
        <v>494</v>
      </c>
      <c r="H22" s="1115"/>
      <c r="I22" s="1115"/>
      <c r="J22" s="1116"/>
      <c r="K22" s="285">
        <v>95.9</v>
      </c>
      <c r="L22" s="286">
        <v>98.3</v>
      </c>
      <c r="M22" s="287">
        <v>-2.4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17" t="s">
        <v>475</v>
      </c>
      <c r="L30" s="254"/>
      <c r="M30" s="255" t="s">
        <v>476</v>
      </c>
      <c r="N30" s="256"/>
    </row>
    <row r="31" spans="1:16">
      <c r="A31" s="248"/>
      <c r="B31" s="244"/>
      <c r="C31" s="244"/>
      <c r="D31" s="244"/>
      <c r="E31" s="244"/>
      <c r="F31" s="244"/>
      <c r="G31" s="257"/>
      <c r="H31" s="258"/>
      <c r="I31" s="258"/>
      <c r="J31" s="259"/>
      <c r="K31" s="1118"/>
      <c r="L31" s="260" t="s">
        <v>477</v>
      </c>
      <c r="M31" s="261" t="s">
        <v>478</v>
      </c>
      <c r="N31" s="262" t="s">
        <v>479</v>
      </c>
    </row>
    <row r="32" spans="1:16" ht="27" customHeight="1">
      <c r="A32" s="248"/>
      <c r="B32" s="244"/>
      <c r="C32" s="244"/>
      <c r="D32" s="244"/>
      <c r="E32" s="244"/>
      <c r="F32" s="244"/>
      <c r="G32" s="1130" t="s">
        <v>498</v>
      </c>
      <c r="H32" s="1131"/>
      <c r="I32" s="1131"/>
      <c r="J32" s="1132"/>
      <c r="K32" s="294">
        <v>5084778</v>
      </c>
      <c r="L32" s="294">
        <v>90417</v>
      </c>
      <c r="M32" s="295">
        <v>50969</v>
      </c>
      <c r="N32" s="296">
        <v>77.400000000000006</v>
      </c>
    </row>
    <row r="33" spans="1:16" ht="13.5" customHeight="1">
      <c r="A33" s="248"/>
      <c r="B33" s="244"/>
      <c r="C33" s="244"/>
      <c r="D33" s="244"/>
      <c r="E33" s="244"/>
      <c r="F33" s="244"/>
      <c r="G33" s="1130" t="s">
        <v>499</v>
      </c>
      <c r="H33" s="1131"/>
      <c r="I33" s="1131"/>
      <c r="J33" s="1132"/>
      <c r="K33" s="294" t="s">
        <v>485</v>
      </c>
      <c r="L33" s="294" t="s">
        <v>485</v>
      </c>
      <c r="M33" s="295" t="s">
        <v>485</v>
      </c>
      <c r="N33" s="296" t="s">
        <v>485</v>
      </c>
    </row>
    <row r="34" spans="1:16" ht="27" customHeight="1">
      <c r="A34" s="248"/>
      <c r="B34" s="244"/>
      <c r="C34" s="244"/>
      <c r="D34" s="244"/>
      <c r="E34" s="244"/>
      <c r="F34" s="244"/>
      <c r="G34" s="1130" t="s">
        <v>500</v>
      </c>
      <c r="H34" s="1131"/>
      <c r="I34" s="1131"/>
      <c r="J34" s="1132"/>
      <c r="K34" s="294">
        <v>3333</v>
      </c>
      <c r="L34" s="294">
        <v>59</v>
      </c>
      <c r="M34" s="295">
        <v>29</v>
      </c>
      <c r="N34" s="296">
        <v>103.4</v>
      </c>
    </row>
    <row r="35" spans="1:16" ht="27" customHeight="1">
      <c r="A35" s="248"/>
      <c r="B35" s="244"/>
      <c r="C35" s="244"/>
      <c r="D35" s="244"/>
      <c r="E35" s="244"/>
      <c r="F35" s="244"/>
      <c r="G35" s="1130" t="s">
        <v>501</v>
      </c>
      <c r="H35" s="1131"/>
      <c r="I35" s="1131"/>
      <c r="J35" s="1132"/>
      <c r="K35" s="294">
        <v>1433781</v>
      </c>
      <c r="L35" s="294">
        <v>25495</v>
      </c>
      <c r="M35" s="295">
        <v>14294</v>
      </c>
      <c r="N35" s="296">
        <v>78.400000000000006</v>
      </c>
    </row>
    <row r="36" spans="1:16" ht="27" customHeight="1">
      <c r="A36" s="248"/>
      <c r="B36" s="244"/>
      <c r="C36" s="244"/>
      <c r="D36" s="244"/>
      <c r="E36" s="244"/>
      <c r="F36" s="244"/>
      <c r="G36" s="1130" t="s">
        <v>502</v>
      </c>
      <c r="H36" s="1131"/>
      <c r="I36" s="1131"/>
      <c r="J36" s="1132"/>
      <c r="K36" s="294">
        <v>152882</v>
      </c>
      <c r="L36" s="294">
        <v>2719</v>
      </c>
      <c r="M36" s="295">
        <v>1493</v>
      </c>
      <c r="N36" s="296">
        <v>82.1</v>
      </c>
    </row>
    <row r="37" spans="1:16" ht="13.5" customHeight="1">
      <c r="A37" s="248"/>
      <c r="B37" s="244"/>
      <c r="C37" s="244"/>
      <c r="D37" s="244"/>
      <c r="E37" s="244"/>
      <c r="F37" s="244"/>
      <c r="G37" s="1130" t="s">
        <v>503</v>
      </c>
      <c r="H37" s="1131"/>
      <c r="I37" s="1131"/>
      <c r="J37" s="1132"/>
      <c r="K37" s="294">
        <v>151792</v>
      </c>
      <c r="L37" s="294">
        <v>2699</v>
      </c>
      <c r="M37" s="295">
        <v>1584</v>
      </c>
      <c r="N37" s="296">
        <v>70.400000000000006</v>
      </c>
    </row>
    <row r="38" spans="1:16" ht="27" customHeight="1">
      <c r="A38" s="248"/>
      <c r="B38" s="244"/>
      <c r="C38" s="244"/>
      <c r="D38" s="244"/>
      <c r="E38" s="244"/>
      <c r="F38" s="244"/>
      <c r="G38" s="1133" t="s">
        <v>504</v>
      </c>
      <c r="H38" s="1134"/>
      <c r="I38" s="1134"/>
      <c r="J38" s="1135"/>
      <c r="K38" s="297" t="s">
        <v>485</v>
      </c>
      <c r="L38" s="297" t="s">
        <v>485</v>
      </c>
      <c r="M38" s="298">
        <v>4</v>
      </c>
      <c r="N38" s="299" t="s">
        <v>485</v>
      </c>
      <c r="O38" s="293"/>
    </row>
    <row r="39" spans="1:16">
      <c r="A39" s="248"/>
      <c r="B39" s="244"/>
      <c r="C39" s="244"/>
      <c r="D39" s="244"/>
      <c r="E39" s="244"/>
      <c r="F39" s="244"/>
      <c r="G39" s="1133" t="s">
        <v>505</v>
      </c>
      <c r="H39" s="1134"/>
      <c r="I39" s="1134"/>
      <c r="J39" s="1135"/>
      <c r="K39" s="300">
        <v>-235777</v>
      </c>
      <c r="L39" s="300">
        <v>-4193</v>
      </c>
      <c r="M39" s="301">
        <v>-4432</v>
      </c>
      <c r="N39" s="302">
        <v>-5.4</v>
      </c>
      <c r="O39" s="293"/>
    </row>
    <row r="40" spans="1:16" ht="27" customHeight="1">
      <c r="A40" s="248"/>
      <c r="B40" s="244"/>
      <c r="C40" s="244"/>
      <c r="D40" s="244"/>
      <c r="E40" s="244"/>
      <c r="F40" s="244"/>
      <c r="G40" s="1130" t="s">
        <v>506</v>
      </c>
      <c r="H40" s="1131"/>
      <c r="I40" s="1131"/>
      <c r="J40" s="1132"/>
      <c r="K40" s="300">
        <v>-4533757</v>
      </c>
      <c r="L40" s="300">
        <v>-80619</v>
      </c>
      <c r="M40" s="301">
        <v>-44638</v>
      </c>
      <c r="N40" s="302">
        <v>80.599999999999994</v>
      </c>
      <c r="O40" s="293"/>
    </row>
    <row r="41" spans="1:16">
      <c r="A41" s="248"/>
      <c r="B41" s="244"/>
      <c r="C41" s="244"/>
      <c r="D41" s="244"/>
      <c r="E41" s="244"/>
      <c r="F41" s="244"/>
      <c r="G41" s="1136" t="s">
        <v>276</v>
      </c>
      <c r="H41" s="1137"/>
      <c r="I41" s="1137"/>
      <c r="J41" s="1138"/>
      <c r="K41" s="294">
        <v>2057032</v>
      </c>
      <c r="L41" s="300">
        <v>36578</v>
      </c>
      <c r="M41" s="301">
        <v>19303</v>
      </c>
      <c r="N41" s="302">
        <v>89.5</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25" t="s">
        <v>475</v>
      </c>
      <c r="J49" s="1127" t="s">
        <v>510</v>
      </c>
      <c r="K49" s="1128"/>
      <c r="L49" s="1128"/>
      <c r="M49" s="1128"/>
      <c r="N49" s="1129"/>
    </row>
    <row r="50" spans="1:14">
      <c r="A50" s="248"/>
      <c r="B50" s="244"/>
      <c r="C50" s="244"/>
      <c r="D50" s="244"/>
      <c r="E50" s="244"/>
      <c r="F50" s="244"/>
      <c r="G50" s="312"/>
      <c r="H50" s="313"/>
      <c r="I50" s="1126"/>
      <c r="J50" s="314" t="s">
        <v>511</v>
      </c>
      <c r="K50" s="315" t="s">
        <v>512</v>
      </c>
      <c r="L50" s="316" t="s">
        <v>513</v>
      </c>
      <c r="M50" s="317" t="s">
        <v>514</v>
      </c>
      <c r="N50" s="318" t="s">
        <v>515</v>
      </c>
    </row>
    <row r="51" spans="1:14">
      <c r="A51" s="248"/>
      <c r="B51" s="244"/>
      <c r="C51" s="244"/>
      <c r="D51" s="244"/>
      <c r="E51" s="244"/>
      <c r="F51" s="244"/>
      <c r="G51" s="310" t="s">
        <v>516</v>
      </c>
      <c r="H51" s="311"/>
      <c r="I51" s="319">
        <v>5648286</v>
      </c>
      <c r="J51" s="320">
        <v>95829</v>
      </c>
      <c r="K51" s="321">
        <v>-15.6</v>
      </c>
      <c r="L51" s="322">
        <v>47569</v>
      </c>
      <c r="M51" s="323">
        <v>-28.9</v>
      </c>
      <c r="N51" s="324">
        <v>13.3</v>
      </c>
    </row>
    <row r="52" spans="1:14">
      <c r="A52" s="248"/>
      <c r="B52" s="244"/>
      <c r="C52" s="244"/>
      <c r="D52" s="244"/>
      <c r="E52" s="244"/>
      <c r="F52" s="244"/>
      <c r="G52" s="325"/>
      <c r="H52" s="326" t="s">
        <v>517</v>
      </c>
      <c r="I52" s="327">
        <v>3102444</v>
      </c>
      <c r="J52" s="328">
        <v>52636</v>
      </c>
      <c r="K52" s="329">
        <v>-19.3</v>
      </c>
      <c r="L52" s="330">
        <v>26255</v>
      </c>
      <c r="M52" s="331">
        <v>-27.7</v>
      </c>
      <c r="N52" s="332">
        <v>8.4</v>
      </c>
    </row>
    <row r="53" spans="1:14">
      <c r="A53" s="248"/>
      <c r="B53" s="244"/>
      <c r="C53" s="244"/>
      <c r="D53" s="244"/>
      <c r="E53" s="244"/>
      <c r="F53" s="244"/>
      <c r="G53" s="310" t="s">
        <v>518</v>
      </c>
      <c r="H53" s="311"/>
      <c r="I53" s="319">
        <v>7356338</v>
      </c>
      <c r="J53" s="320">
        <v>125814</v>
      </c>
      <c r="K53" s="321">
        <v>31.3</v>
      </c>
      <c r="L53" s="322">
        <v>50880</v>
      </c>
      <c r="M53" s="323">
        <v>7</v>
      </c>
      <c r="N53" s="324">
        <v>24.3</v>
      </c>
    </row>
    <row r="54" spans="1:14">
      <c r="A54" s="248"/>
      <c r="B54" s="244"/>
      <c r="C54" s="244"/>
      <c r="D54" s="244"/>
      <c r="E54" s="244"/>
      <c r="F54" s="244"/>
      <c r="G54" s="325"/>
      <c r="H54" s="326" t="s">
        <v>517</v>
      </c>
      <c r="I54" s="327">
        <v>4020391</v>
      </c>
      <c r="J54" s="328">
        <v>68760</v>
      </c>
      <c r="K54" s="329">
        <v>30.6</v>
      </c>
      <c r="L54" s="330">
        <v>26879</v>
      </c>
      <c r="M54" s="331">
        <v>2.4</v>
      </c>
      <c r="N54" s="332">
        <v>28.2</v>
      </c>
    </row>
    <row r="55" spans="1:14">
      <c r="A55" s="248"/>
      <c r="B55" s="244"/>
      <c r="C55" s="244"/>
      <c r="D55" s="244"/>
      <c r="E55" s="244"/>
      <c r="F55" s="244"/>
      <c r="G55" s="310" t="s">
        <v>519</v>
      </c>
      <c r="H55" s="311"/>
      <c r="I55" s="319">
        <v>8194031</v>
      </c>
      <c r="J55" s="320">
        <v>141301</v>
      </c>
      <c r="K55" s="321">
        <v>12.3</v>
      </c>
      <c r="L55" s="322">
        <v>63956</v>
      </c>
      <c r="M55" s="323">
        <v>25.7</v>
      </c>
      <c r="N55" s="324">
        <v>-13.4</v>
      </c>
    </row>
    <row r="56" spans="1:14">
      <c r="A56" s="248"/>
      <c r="B56" s="244"/>
      <c r="C56" s="244"/>
      <c r="D56" s="244"/>
      <c r="E56" s="244"/>
      <c r="F56" s="244"/>
      <c r="G56" s="325"/>
      <c r="H56" s="326" t="s">
        <v>517</v>
      </c>
      <c r="I56" s="327">
        <v>3357041</v>
      </c>
      <c r="J56" s="328">
        <v>57890</v>
      </c>
      <c r="K56" s="329">
        <v>-15.8</v>
      </c>
      <c r="L56" s="330">
        <v>29239</v>
      </c>
      <c r="M56" s="331">
        <v>8.8000000000000007</v>
      </c>
      <c r="N56" s="332">
        <v>-24.6</v>
      </c>
    </row>
    <row r="57" spans="1:14">
      <c r="A57" s="248"/>
      <c r="B57" s="244"/>
      <c r="C57" s="244"/>
      <c r="D57" s="244"/>
      <c r="E57" s="244"/>
      <c r="F57" s="244"/>
      <c r="G57" s="310" t="s">
        <v>520</v>
      </c>
      <c r="H57" s="311"/>
      <c r="I57" s="319">
        <v>6884919</v>
      </c>
      <c r="J57" s="320">
        <v>120442</v>
      </c>
      <c r="K57" s="321">
        <v>-14.8</v>
      </c>
      <c r="L57" s="322">
        <v>66255</v>
      </c>
      <c r="M57" s="323">
        <v>3.6</v>
      </c>
      <c r="N57" s="324">
        <v>-18.399999999999999</v>
      </c>
    </row>
    <row r="58" spans="1:14">
      <c r="A58" s="248"/>
      <c r="B58" s="244"/>
      <c r="C58" s="244"/>
      <c r="D58" s="244"/>
      <c r="E58" s="244"/>
      <c r="F58" s="244"/>
      <c r="G58" s="325"/>
      <c r="H58" s="326" t="s">
        <v>517</v>
      </c>
      <c r="I58" s="327">
        <v>2621278</v>
      </c>
      <c r="J58" s="328">
        <v>45855</v>
      </c>
      <c r="K58" s="329">
        <v>-20.8</v>
      </c>
      <c r="L58" s="330">
        <v>31822</v>
      </c>
      <c r="M58" s="331">
        <v>8.8000000000000007</v>
      </c>
      <c r="N58" s="332">
        <v>-29.6</v>
      </c>
    </row>
    <row r="59" spans="1:14">
      <c r="A59" s="248"/>
      <c r="B59" s="244"/>
      <c r="C59" s="244"/>
      <c r="D59" s="244"/>
      <c r="E59" s="244"/>
      <c r="F59" s="244"/>
      <c r="G59" s="310" t="s">
        <v>521</v>
      </c>
      <c r="H59" s="311"/>
      <c r="I59" s="319">
        <v>8154691</v>
      </c>
      <c r="J59" s="320">
        <v>145006</v>
      </c>
      <c r="K59" s="321">
        <v>20.399999999999999</v>
      </c>
      <c r="L59" s="322">
        <v>92247</v>
      </c>
      <c r="M59" s="323">
        <v>39.200000000000003</v>
      </c>
      <c r="N59" s="324">
        <v>-18.8</v>
      </c>
    </row>
    <row r="60" spans="1:14">
      <c r="A60" s="248"/>
      <c r="B60" s="244"/>
      <c r="C60" s="244"/>
      <c r="D60" s="244"/>
      <c r="E60" s="244"/>
      <c r="F60" s="244"/>
      <c r="G60" s="325"/>
      <c r="H60" s="326" t="s">
        <v>517</v>
      </c>
      <c r="I60" s="333">
        <v>2716965</v>
      </c>
      <c r="J60" s="328">
        <v>48313</v>
      </c>
      <c r="K60" s="329">
        <v>5.4</v>
      </c>
      <c r="L60" s="330">
        <v>37204</v>
      </c>
      <c r="M60" s="331">
        <v>16.899999999999999</v>
      </c>
      <c r="N60" s="332">
        <v>-11.5</v>
      </c>
    </row>
    <row r="61" spans="1:14">
      <c r="A61" s="248"/>
      <c r="B61" s="244"/>
      <c r="C61" s="244"/>
      <c r="D61" s="244"/>
      <c r="E61" s="244"/>
      <c r="F61" s="244"/>
      <c r="G61" s="310" t="s">
        <v>522</v>
      </c>
      <c r="H61" s="334"/>
      <c r="I61" s="335">
        <v>7247653</v>
      </c>
      <c r="J61" s="336">
        <v>125678</v>
      </c>
      <c r="K61" s="337">
        <v>6.7</v>
      </c>
      <c r="L61" s="338">
        <v>64181</v>
      </c>
      <c r="M61" s="339">
        <v>9.3000000000000007</v>
      </c>
      <c r="N61" s="324">
        <v>-2.6</v>
      </c>
    </row>
    <row r="62" spans="1:14">
      <c r="A62" s="248"/>
      <c r="B62" s="244"/>
      <c r="C62" s="244"/>
      <c r="D62" s="244"/>
      <c r="E62" s="244"/>
      <c r="F62" s="244"/>
      <c r="G62" s="325"/>
      <c r="H62" s="326" t="s">
        <v>517</v>
      </c>
      <c r="I62" s="327">
        <v>3163624</v>
      </c>
      <c r="J62" s="328">
        <v>54691</v>
      </c>
      <c r="K62" s="329">
        <v>-4</v>
      </c>
      <c r="L62" s="330">
        <v>30280</v>
      </c>
      <c r="M62" s="331">
        <v>1.8</v>
      </c>
      <c r="N62" s="332">
        <v>-5.8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39" t="s">
        <v>3</v>
      </c>
      <c r="D47" s="1139"/>
      <c r="E47" s="1140"/>
      <c r="F47" s="11">
        <v>5.23</v>
      </c>
      <c r="G47" s="12">
        <v>7.57</v>
      </c>
      <c r="H47" s="12">
        <v>10.51</v>
      </c>
      <c r="I47" s="12">
        <v>12.25</v>
      </c>
      <c r="J47" s="13">
        <v>14.14</v>
      </c>
    </row>
    <row r="48" spans="2:10" ht="57.75" customHeight="1">
      <c r="B48" s="14"/>
      <c r="C48" s="1141" t="s">
        <v>4</v>
      </c>
      <c r="D48" s="1141"/>
      <c r="E48" s="1142"/>
      <c r="F48" s="15">
        <v>5.13</v>
      </c>
      <c r="G48" s="16">
        <v>7.52</v>
      </c>
      <c r="H48" s="16">
        <v>11.09</v>
      </c>
      <c r="I48" s="16">
        <v>7.93</v>
      </c>
      <c r="J48" s="17">
        <v>8.18</v>
      </c>
    </row>
    <row r="49" spans="2:10" ht="57.75" customHeight="1" thickBot="1">
      <c r="B49" s="18"/>
      <c r="C49" s="1143" t="s">
        <v>5</v>
      </c>
      <c r="D49" s="1143"/>
      <c r="E49" s="1144"/>
      <c r="F49" s="19" t="s">
        <v>529</v>
      </c>
      <c r="G49" s="20">
        <v>5.07</v>
      </c>
      <c r="H49" s="20">
        <v>7.29</v>
      </c>
      <c r="I49" s="20" t="s">
        <v>530</v>
      </c>
      <c r="J49" s="21">
        <v>4.3099999999999996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吉楽 将道</cp:lastModifiedBy>
  <cp:lastPrinted>2017-02-28T07:42:53Z</cp:lastPrinted>
  <dcterms:created xsi:type="dcterms:W3CDTF">2017-02-15T18:12:42Z</dcterms:created>
  <dcterms:modified xsi:type="dcterms:W3CDTF">2017-03-28T12:12:46Z</dcterms:modified>
  <cp:category/>
</cp:coreProperties>
</file>