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ansvos05\t_data\R08\04財政課\02財政係\22_市町村課からの照会・回答\20260819_（R8.9.18（金）〆切）【財政担当】令和６年度財政状況資料集の作成（２回目）について\03 提出\"/>
    </mc:Choice>
  </mc:AlternateContent>
  <xr:revisionPtr revIDLastSave="0" documentId="13_ncr:1_{8FEF6EB8-360F-45C3-A88C-7CB14E5D2F5F}" xr6:coauthVersionLast="36" xr6:coauthVersionMax="36" xr10:uidLastSave="{00000000-0000-0000-0000-000000000000}"/>
  <bookViews>
    <workbookView xWindow="0" yWindow="0" windowWidth="2565" windowHeight="9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B102" i="12" l="1"/>
  <c r="AU63" i="12" l="1"/>
  <c r="AP63" i="12"/>
  <c r="AU88" i="12"/>
  <c r="AP88" i="12"/>
  <c r="AF88" i="12"/>
  <c r="CW102" i="12" l="1"/>
  <c r="CR102" i="12"/>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BE42" i="10"/>
  <c r="AM42" i="10"/>
  <c r="U42" i="10"/>
  <c r="C42" i="10"/>
  <c r="BE41" i="10"/>
  <c r="AM41" i="10"/>
  <c r="U41" i="10"/>
  <c r="C41" i="10"/>
  <c r="BE40" i="10"/>
  <c r="AM40" i="10"/>
  <c r="U40" i="10"/>
  <c r="C40" i="10"/>
  <c r="BE39" i="10"/>
  <c r="AM39" i="10"/>
  <c r="U39" i="10"/>
  <c r="C39" i="10"/>
  <c r="BW38" i="10"/>
  <c r="BW39" i="10" s="1"/>
  <c r="BW40" i="10" s="1"/>
  <c r="BW41" i="10" s="1"/>
  <c r="BW42" i="10" s="1"/>
  <c r="BW43" i="10" s="1"/>
  <c r="BE38" i="10"/>
  <c r="AM38" i="10"/>
  <c r="C38" i="10"/>
  <c r="BE37" i="10"/>
  <c r="AM37" i="10"/>
  <c r="C37" i="10"/>
  <c r="BW36" i="10"/>
  <c r="BW37" i="10" s="1"/>
  <c r="BE36" i="10"/>
  <c r="C36" i="10"/>
  <c r="BW35" i="10"/>
  <c r="BE35" i="10"/>
  <c r="C35" i="10"/>
  <c r="BW34" i="10"/>
  <c r="C34" i="10"/>
  <c r="CO34" i="10" l="1"/>
  <c r="CO35" i="10" s="1"/>
  <c r="CO36" i="10" s="1"/>
  <c r="CO37" i="10" s="1"/>
  <c r="CO38" i="10" s="1"/>
  <c r="CO39" i="10" s="1"/>
  <c r="CO40" i="10" s="1"/>
  <c r="CO41" i="10" s="1"/>
  <c r="CO42" i="10" s="1"/>
  <c r="AM34" i="10"/>
  <c r="AM35" i="10" s="1"/>
  <c r="AM36"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<sst xmlns="http://schemas.openxmlformats.org/spreadsheetml/2006/main" count="1098" uniqueCount="592">
  <si>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</si>
  <si>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</si>
  <si>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</si>
  <si>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</si>
  <si>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</si>
  <si>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</si>
  <si>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</si>
  <si>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</si>
  <si>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</si>
  <si>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</si>
  <si>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</si>
  <si>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</si>
  <si>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</si>
  <si>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</si>
  <si>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</si>
  <si>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</si>
  <si>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</si>
  <si>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</si>
  <si>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</si>
  <si>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</si>
  <si>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</si>
  <si>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</si>
  <si>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</si>
  <si>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</si>
  <si>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</si>
  <si>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</si>
  <si>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</si>
  <si>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</si>
  <si>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</si>
  <si>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</si>
  <si>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</si>
  <si>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</si>
  <si>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</si>
  <si>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</si>
  <si>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</si>
  <si>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</si>
  <si>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</si>
  <si>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</si>
  <si>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</si>
  <si>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</si>
  <si>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</si>
  <si>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</si>
  <si>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</si>
  <si>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</si>
  <si>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</si>
  <si>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</si>
  <si>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</si>
  <si>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</si>
  <si>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</si>
  <si>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</si>
  <si>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</si>
  <si>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</si>
  <si>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</si>
  <si>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</si>
  <si>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</si>
  <si>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</si>
  <si>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</si>
  <si>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</si>
  <si>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</si>
  <si>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</si>
  <si>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</si>
  <si>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</si>
  <si>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</si>
  <si>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</si>
  <si>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</si>
  <si>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</si>
  <si>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</si>
  <si>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</si>
  <si>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</si>
  <si>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</si>
  <si>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</si>
  <si>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</si>
  <si>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</si>
  <si>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</si>
  <si>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</si>
  <si>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</si>
  <si>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</si>
  <si>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</si>
  <si>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</si>
  <si>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</si>
  <si>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</si>
  <si>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</si>
  <si>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</si>
  <si>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</si>
  <si>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</si>
  <si>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</si>
  <si>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</si>
  <si>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</si>
  <si>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</si>
  <si>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</si>
  <si>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</si>
  <si>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</si>
  <si>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</si>
  <si>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</si>
  <si>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十日町市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</si>
  <si>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</si>
  <si>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</si>
  <si>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</si>
  <si>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</si>
  <si>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</si>
  <si>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</si>
  <si>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</si>
  <si>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</si>
  <si>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</si>
  <si>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</si>
  <si>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</si>
  <si>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</si>
  <si>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</si>
  <si>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</si>
  <si>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</si>
  <si>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</si>
  <si>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</si>
  <si>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</si>
  <si>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</si>
  <si>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</si>
  <si>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</si>
  <si>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</si>
  <si>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</si>
  <si>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</si>
  <si>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</si>
  <si>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</si>
  <si>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</si>
  <si>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</si>
  <si>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</si>
  <si>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</si>
  <si>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</si>
  <si>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</si>
  <si>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</si>
  <si>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</si>
  <si>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</si>
  <si>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</si>
  <si>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</si>
  <si>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</si>
  <si>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</si>
  <si>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</si>
  <si>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</si>
  <si>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</si>
  <si>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</si>
  <si>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</si>
  <si>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</si>
  <si>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</si>
  <si>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</si>
  <si>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</si>
  <si>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</si>
  <si>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</si>
  <si>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</si>
  <si>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</si>
  <si>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</si>
  <si>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</si>
  <si>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</si>
  <si>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</si>
  <si>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</si>
  <si>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</si>
  <si>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</si>
  <si>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</si>
  <si>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</si>
  <si>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</si>
  <si>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</si>
  <si>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</si>
  <si>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</si>
  <si>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</si>
  <si>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</si>
  <si>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</si>
  <si>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</si>
  <si>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</si>
  <si>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</si>
  <si>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</si>
  <si>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</si>
  <si>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</si>
  <si>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</si>
  <si>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</si>
  <si>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</si>
  <si>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</si>
  <si>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</si>
  <si>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</si>
  <si>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</si>
  <si>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</si>
  <si>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</si>
  <si>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</si>
  <si>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</si>
  <si>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</si>
  <si>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</si>
  <si>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</si>
  <si>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</si>
  <si>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</si>
  <si>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</si>
  <si>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</si>
  <si>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</si>
  <si>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</si>
  <si>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</si>
  <si>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</si>
  <si>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</si>
  <si>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</si>
  <si>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</si>
  <si>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</si>
  <si>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</si>
  <si>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</si>
  <si>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</si>
  <si>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</si>
  <si>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</si>
  <si>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</si>
  <si>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</si>
  <si>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</si>
  <si>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新潟県十日町市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</si>
  <si>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</si>
  <si>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</si>
  <si>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</si>
  <si>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</si>
  <si>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</si>
  <si>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</si>
  <si>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</si>
  <si>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</si>
  <si>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</si>
  <si>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</si>
  <si>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</si>
  <si>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</si>
  <si>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</si>
  <si>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</si>
  <si>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</si>
  <si>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</si>
  <si>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</si>
  <si>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</si>
  <si>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</si>
  <si>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</si>
  <si>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</si>
  <si>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</si>
  <si>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</si>
  <si>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</si>
  <si>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</si>
  <si>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</si>
  <si>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</si>
  <si>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</si>
  <si>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</si>
  <si>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</si>
  <si>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</si>
  <si>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</si>
  <si>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</si>
  <si>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</si>
  <si>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</si>
  <si>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</si>
  <si>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</si>
  <si>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</si>
  <si>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</si>
  <si>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</si>
  <si>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</si>
  <si>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</si>
  <si>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</si>
  <si>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</si>
  <si>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</si>
  <si>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</si>
  <si>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</si>
  <si>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</si>
  <si>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</si>
  <si>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</si>
  <si>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</si>
  <si>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</si>
  <si>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</si>
  <si>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</si>
  <si>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</si>
  <si>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</si>
  <si>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</si>
  <si>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</si>
  <si>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</si>
  <si>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</si>
  <si>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</si>
  <si>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</si>
  <si>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</si>
  <si>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</si>
  <si>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</si>
  <si>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</si>
  <si>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</si>
  <si>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</si>
  <si>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</si>
  <si>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</si>
  <si>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</si>
  <si>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</si>
  <si>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</si>
  <si>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</si>
  <si>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</si>
  <si>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</si>
  <si>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</si>
  <si>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</si>
  <si>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</si>
  <si>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</si>
  <si>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</si>
  <si>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</si>
  <si>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</si>
  <si>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</si>
  <si>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</si>
  <si>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</si>
  <si>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</si>
  <si>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</si>
  <si>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</si>
  <si>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</si>
  <si>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</si>
  <si>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</si>
  <si>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</si>
  <si>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</si>
  <si>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</si>
  <si>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</si>
  <si>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</si>
  <si>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</si>
  <si>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</si>
  <si>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</si>
  <si>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</si>
  <si>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</si>
  <si>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</si>
  <si>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</si>
  <si>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</si>
  <si>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</si>
  <si>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</si>
  <si>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</si>
  <si>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</si>
  <si>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</si>
  <si>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</si>
  <si>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</si>
  <si>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</si>
  <si>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</si>
  <si>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</si>
  <si>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</si>
  <si>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</si>
  <si>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</si>
  <si>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</si>
  <si>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</si>
  <si>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</si>
  <si>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</si>
  <si>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</si>
  <si>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</si>
  <si>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</si>
  <si>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</si>
  <si>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</si>
  <si>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</si>
  <si>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</si>
  <si>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</si>
  <si>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</si>
  <si>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</si>
  <si>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</si>
  <si>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</si>
  <si>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</si>
  <si>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</si>
  <si>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</si>
  <si>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</si>
  <si>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</si>
  <si>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</si>
  <si>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</si>
  <si>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</si>
  <si>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</si>
  <si>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</si>
  <si>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</si>
  <si>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</si>
  <si>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</si>
  <si>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</si>
  <si>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</si>
  <si>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</si>
  <si>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新潟県十日町市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</si>
  <si>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</si>
  <si>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</si>
  <si>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</si>
  <si>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</si>
  <si>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</si>
  <si>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</si>
  <si>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</si>
  <si>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</si>
  <si>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</si>
  <si>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</si>
  <si>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</si>
  <si>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</si>
  <si>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</si>
  <si>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</si>
  <si>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</si>
  <si>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</si>
  <si>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</si>
  <si>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</si>
  <si>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</si>
  <si>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</si>
  <si>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</si>
  <si>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</si>
  <si>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</si>
  <si>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</si>
  <si>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</si>
  <si>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</si>
  <si>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</si>
  <si>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</si>
  <si>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</si>
  <si>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</si>
  <si>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</si>
  <si>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</si>
  <si>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</si>
  <si>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</si>
  <si>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</si>
  <si>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</si>
  <si>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</si>
  <si>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</si>
  <si>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</si>
  <si>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</si>
  <si>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簡易水道事業会計</t>
    <phoneticPr fontId="5"/>
  </si>
  <si>
    <t>下水道事業会計</t>
    <phoneticPr fontId="5"/>
  </si>
  <si>
    <t>松之山温泉配湯事業特別会計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</si>
  <si>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</si>
  <si>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</si>
  <si>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</si>
  <si>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</si>
  <si>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</si>
  <si>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</si>
  <si>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</si>
  <si>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</si>
  <si>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</si>
  <si>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</si>
  <si>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</si>
  <si>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</si>
  <si>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</si>
  <si>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</si>
  <si>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</si>
  <si>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</si>
  <si>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</si>
  <si>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</si>
  <si>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</si>
  <si>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</si>
  <si>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</si>
  <si>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</si>
  <si>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</si>
  <si>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</si>
  <si>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</si>
  <si>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</si>
  <si>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</si>
  <si>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</si>
  <si>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</si>
  <si>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</si>
  <si>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</si>
  <si>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</si>
  <si>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</si>
  <si>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</si>
  <si>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</si>
  <si>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</si>
  <si>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</si>
  <si>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</si>
  <si>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</si>
  <si>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</si>
  <si>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</si>
  <si>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</si>
  <si>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</si>
  <si>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</si>
  <si>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</si>
  <si>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</si>
  <si>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</si>
  <si>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</si>
  <si>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</si>
  <si>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</si>
  <si>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</si>
  <si>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</si>
  <si>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</si>
  <si>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</si>
  <si>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</si>
  <si>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</si>
  <si>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</si>
  <si>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</si>
  <si>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</si>
  <si>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</si>
  <si>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</si>
  <si>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</si>
  <si>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</si>
  <si>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</si>
  <si>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</si>
  <si>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</si>
  <si>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</si>
  <si>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</si>
  <si>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</si>
  <si>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</si>
  <si>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</si>
  <si>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</si>
  <si>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</si>
  <si>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</si>
  <si>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</si>
  <si>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</si>
  <si>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</si>
  <si>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</si>
  <si>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</si>
  <si>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</si>
  <si>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</si>
  <si>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</si>
  <si>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</si>
  <si>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</si>
  <si>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</si>
  <si>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</si>
  <si>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</si>
  <si>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</si>
  <si>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</si>
  <si>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</si>
  <si>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</si>
  <si>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</si>
  <si>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</si>
  <si>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</si>
  <si>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</si>
  <si>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</si>
  <si>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</si>
  <si>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</si>
  <si>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</si>
  <si>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</si>
  <si>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</si>
  <si>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</si>
  <si>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</si>
  <si>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</si>
  <si>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</si>
  <si>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</si>
  <si>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</si>
  <si>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</si>
  <si>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</si>
  <si>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</si>
  <si>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</si>
  <si>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</si>
  <si>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</si>
  <si>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</si>
  <si>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</si>
  <si>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</si>
  <si>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</si>
  <si>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</si>
  <si>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</si>
  <si>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</si>
  <si>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</si>
  <si>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</si>
  <si>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</si>
  <si>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</si>
  <si>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</si>
  <si>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</si>
  <si>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</si>
  <si>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</si>
  <si>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</si>
  <si>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</si>
  <si>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</si>
  <si>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</si>
  <si>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</si>
  <si>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</si>
  <si>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</si>
  <si>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</si>
  <si>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0.95</t>
  </si>
  <si>
    <t>▲ 0.98</t>
  </si>
  <si>
    <t>一般会計</t>
  </si>
  <si>
    <t>水道事業会計</t>
  </si>
  <si>
    <t>簡易水道事業会計</t>
  </si>
  <si>
    <t>下水道事業会計</t>
  </si>
  <si>
    <t>介護保険特別会計</t>
  </si>
  <si>
    <t>国民健康保険特別会計（事業勘定）</t>
  </si>
  <si>
    <t>国民健康保険特別会計（直診勘定）</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</si>
  <si>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</si>
  <si>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</si>
  <si>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</si>
  <si>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</si>
  <si>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</si>
  <si>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</si>
  <si>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</si>
  <si>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</si>
  <si>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</si>
  <si>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当間高原開発</t>
    <rPh sb="0" eb="2">
      <t>アテマ</t>
    </rPh>
    <rPh sb="2" eb="6">
      <t>コウゲンカイハツ</t>
    </rPh>
    <phoneticPr fontId="2"/>
  </si>
  <si>
    <t>オスポック</t>
  </si>
  <si>
    <t>まちづくり川西</t>
    <rPh sb="5" eb="7">
      <t>カワニシ</t>
    </rPh>
    <phoneticPr fontId="2"/>
  </si>
  <si>
    <t>中里地域開発</t>
    <rPh sb="0" eb="2">
      <t>ナカサト</t>
    </rPh>
    <rPh sb="2" eb="6">
      <t>チイキカイハツ</t>
    </rPh>
    <phoneticPr fontId="2"/>
  </si>
  <si>
    <t>なかさと</t>
  </si>
  <si>
    <t>松代総合開発</t>
    <rPh sb="0" eb="6">
      <t>マツダイソウゴウカイハツ</t>
    </rPh>
    <phoneticPr fontId="2"/>
  </si>
  <si>
    <t>松之山農業担い手公社</t>
    <rPh sb="0" eb="3">
      <t>マツノヤマ</t>
    </rPh>
    <rPh sb="3" eb="5">
      <t>ノウギョウ</t>
    </rPh>
    <rPh sb="5" eb="6">
      <t>ニナ</t>
    </rPh>
    <rPh sb="7" eb="10">
      <t>テコウシャ</t>
    </rPh>
    <phoneticPr fontId="2"/>
  </si>
  <si>
    <t>湯米心まつのやま</t>
    <rPh sb="0" eb="1">
      <t>ユ</t>
    </rPh>
    <rPh sb="1" eb="2">
      <t>コメ</t>
    </rPh>
    <rPh sb="2" eb="3">
      <t>ココロ</t>
    </rPh>
    <phoneticPr fontId="2"/>
  </si>
  <si>
    <t>十日町地域地場産業振興センター</t>
    <rPh sb="0" eb="11">
      <t>トオカマチチイキジバサンギョウシンコウ</t>
    </rPh>
    <phoneticPr fontId="2"/>
  </si>
  <si>
    <t>-</t>
    <phoneticPr fontId="2"/>
  </si>
  <si>
    <t>十日町市環境共生基金</t>
    <rPh sb="0" eb="4">
      <t>トオカマチシ</t>
    </rPh>
    <rPh sb="4" eb="10">
      <t>カンキョウキョウセイキキン</t>
    </rPh>
    <phoneticPr fontId="5"/>
  </si>
  <si>
    <t>十日町市地域振興基金</t>
    <rPh sb="0" eb="4">
      <t>トオカマチシ</t>
    </rPh>
    <rPh sb="4" eb="10">
      <t>チイキシンコウキキン</t>
    </rPh>
    <phoneticPr fontId="5"/>
  </si>
  <si>
    <t>とおかまち応援基金</t>
    <rPh sb="5" eb="9">
      <t>オウエンキキン</t>
    </rPh>
    <phoneticPr fontId="5"/>
  </si>
  <si>
    <t>十日町市少子化対策基金</t>
    <rPh sb="0" eb="3">
      <t>トオカマチ</t>
    </rPh>
    <rPh sb="3" eb="4">
      <t>シ</t>
    </rPh>
    <rPh sb="4" eb="11">
      <t>ショウシカタイサクキキン</t>
    </rPh>
    <phoneticPr fontId="5"/>
  </si>
  <si>
    <t>十日町市大地の芸術祭基金</t>
    <rPh sb="0" eb="4">
      <t>トオカマチシ</t>
    </rPh>
    <rPh sb="4" eb="6">
      <t>ダイチ</t>
    </rPh>
    <rPh sb="7" eb="10">
      <t>ゲイジュツサイ</t>
    </rPh>
    <rPh sb="10" eb="12">
      <t>キキン</t>
    </rPh>
    <phoneticPr fontId="5"/>
  </si>
  <si>
    <t>津南地域衛生施設組合</t>
  </si>
  <si>
    <t>魚沼地区障害福祉組合</t>
  </si>
  <si>
    <t>十日町地域広域事務組合
　【一般会計】</t>
  </si>
  <si>
    <t>十日町地域広域事務組合
　【家畜指導診療所特別会計】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</si>
  <si>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</si>
  <si>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</si>
  <si>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</si>
  <si>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</si>
  <si>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</si>
  <si>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</si>
  <si>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</si>
  <si>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</si>
  <si>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</si>
  <si>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</si>
  <si>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</si>
  <si>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</si>
  <si>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</si>
  <si>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</si>
  <si>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</si>
  <si>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令和1年度から令和3年度に実施した管理型最終処分施設に係る元金償還開始に伴い実質公債費比率が上昇。後年にも小学校の長寿命化や福祉施設への建設補助等の償還が控えており、類団に比して高い状態が継続する見込。
来負担比率については、前述の施設の除却や建設を推進したことにより、類似団体平均を上回ったものであるが、地方債残高の減少により前年度より比率は減少している。
今後も投資的事業は必要最小限な範囲に留めながら、比率を下げることに努める。</t>
    <rPh sb="0" eb="2">
      <t>レイワ</t>
    </rPh>
    <rPh sb="3" eb="5">
      <t>ネンド</t>
    </rPh>
    <rPh sb="7" eb="9">
      <t>レイワ</t>
    </rPh>
    <rPh sb="10" eb="12">
      <t>ネンド</t>
    </rPh>
    <rPh sb="13" eb="15">
      <t>ジッシ</t>
    </rPh>
    <rPh sb="17" eb="20">
      <t>カンリガタ</t>
    </rPh>
    <rPh sb="20" eb="22">
      <t>サイシュウ</t>
    </rPh>
    <rPh sb="22" eb="24">
      <t>ショブン</t>
    </rPh>
    <rPh sb="24" eb="26">
      <t>シセツ</t>
    </rPh>
    <rPh sb="27" eb="28">
      <t>カカワ</t>
    </rPh>
    <rPh sb="29" eb="33">
      <t>ガンキンショウカン</t>
    </rPh>
    <rPh sb="33" eb="35">
      <t>カイシ</t>
    </rPh>
    <rPh sb="36" eb="37">
      <t>トモナ</t>
    </rPh>
    <rPh sb="38" eb="43">
      <t>ジッシツコウサイヒ</t>
    </rPh>
    <rPh sb="43" eb="45">
      <t>ヒリツ</t>
    </rPh>
    <rPh sb="46" eb="48">
      <t>ジョウショウ</t>
    </rPh>
    <rPh sb="49" eb="51">
      <t>コウネン</t>
    </rPh>
    <rPh sb="53" eb="56">
      <t>ショウガッコウ</t>
    </rPh>
    <rPh sb="57" eb="61">
      <t>チョウジュミョウカ</t>
    </rPh>
    <rPh sb="62" eb="66">
      <t>フクシシセツ</t>
    </rPh>
    <rPh sb="68" eb="70">
      <t>ケンセツ</t>
    </rPh>
    <rPh sb="70" eb="72">
      <t>ホジョ</t>
    </rPh>
    <rPh sb="72" eb="73">
      <t>ナド</t>
    </rPh>
    <rPh sb="74" eb="76">
      <t>ショウカン</t>
    </rPh>
    <rPh sb="77" eb="78">
      <t>ヒカ</t>
    </rPh>
    <rPh sb="83" eb="85">
      <t>ルイダン</t>
    </rPh>
    <rPh sb="86" eb="87">
      <t>ヒ</t>
    </rPh>
    <rPh sb="89" eb="90">
      <t>タカ</t>
    </rPh>
    <rPh sb="91" eb="93">
      <t>ジョウタイ</t>
    </rPh>
    <rPh sb="94" eb="96">
      <t>ケイゾク</t>
    </rPh>
    <rPh sb="98" eb="100">
      <t>ミコミ</t>
    </rPh>
    <rPh sb="189" eb="194">
      <t>ヒツヨウサイショウゲン</t>
    </rPh>
    <rPh sb="195" eb="197">
      <t>ハンイ</t>
    </rPh>
    <rPh sb="198" eb="199">
      <t>トド</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</si>
  <si>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</si>
  <si>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</si>
  <si>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</si>
  <si>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将来負担比率については、前述の施設の除却や建設を推進したことにより、類似団体平均を上回ったものであるが、地方債残高の減少により前年度より比率は減少している。
今後も投資的事業を抑制しながら、比率を下げることに努める。
有形固定資産減価償却率については、老朽化した施設の除却や地方債を活用して公共施設等の建設を推進したことにより、取得年数が浅い施設が増えたため、類似団体平均を下回ったものである。</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</si>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</sst>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85F2CC-71CD-4A5F-95C2-6A9789511A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96DA-4DBF-92DA-7DA504E361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95883</c:v>
                </c:pt>
                <c:pt idx="1">
                  <c:v>128509</c:v>
                </c:pt>
                <c:pt idx="2">
                  <c:v>108494</c:v>
                </c:pt>
                <c:pt idx="3">
                  <c:v>84704</c:v>
                </c:pt>
                <c:pt idx="4">
                  <c:v>86836</c:v>
                </c:pt>
              </c:numCache>
            </c:numRef>
          </c:val>
          <c:smooth val="0"/>
          <c:extLst>
            <c:ext xmlns:c16="http://schemas.microsoft.com/office/drawing/2014/chart" uri="{C3380CC4-5D6E-409C-BE32-E72D297353CC}">
              <c16:uniqueId val="{00000001-96DA-4DBF-92DA-7DA504E361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7.44</c:v>
                </c:pt>
                <c:pt idx="1">
                  <c:v>6.36</c:v>
                </c:pt>
                <c:pt idx="2">
                  <c:v>8.85</c:v>
                </c:pt>
                <c:pt idx="3">
                  <c:v>9.1300000000000008</c:v>
                </c:pt>
                <c:pt idx="4">
                  <c:v>9.0299999999999994</c:v>
                </c:pt>
              </c:numCache>
            </c:numRef>
          </c:val>
          <c:extLst>
            <c:ext xmlns:c16="http://schemas.microsoft.com/office/drawing/2014/chart" uri="{C3380CC4-5D6E-409C-BE32-E72D297353CC}">
              <c16:uniqueId val="{00000000-1419-421A-B124-13994EA68D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11.18</c:v>
                </c:pt>
                <c:pt idx="1">
                  <c:v>10.59</c:v>
                </c:pt>
                <c:pt idx="2">
                  <c:v>11.38</c:v>
                </c:pt>
                <c:pt idx="3">
                  <c:v>12.64</c:v>
                </c:pt>
                <c:pt idx="4">
                  <c:v>13.83</c:v>
                </c:pt>
              </c:numCache>
            </c:numRef>
          </c:val>
          <c:extLst>
            <c:ext xmlns:c16="http://schemas.microsoft.com/office/drawing/2014/chart" uri="{C3380CC4-5D6E-409C-BE32-E72D297353CC}">
              <c16:uniqueId val="{00000001-1419-421A-B124-13994EA68D1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-0.95</c:v>
                </c:pt>
                <c:pt idx="1">
                  <c:v>-0.98</c:v>
                </c:pt>
                <c:pt idx="2">
                  <c:v>2.73</c:v>
                </c:pt>
                <c:pt idx="3">
                  <c:v>1.6</c:v>
                </c:pt>
                <c:pt idx="4">
                  <c:v>1.24</c:v>
                </c:pt>
              </c:numCache>
            </c:numRef>
          </c:val>
          <c:smooth val="0"/>
          <c:extLst>
            <c:ext xmlns:c16="http://schemas.microsoft.com/office/drawing/2014/chart" uri="{C3380CC4-5D6E-409C-BE32-E72D297353CC}">
              <c16:uniqueId val="{00000002-1419-421A-B124-13994EA68D1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0.01</c:v>
                </c:pt>
                <c:pt idx="4">
                  <c:v>#N/A</c:v>
                </c:pt>
                <c:pt idx="5">
                  <c:v>0.03</c:v>
                </c:pt>
                <c:pt idx="6">
                  <c:v>#N/A</c:v>
                </c:pt>
                <c:pt idx="7">
                  <c:v>7.0000000000000007E-2</c:v>
                </c:pt>
                <c:pt idx="8">
                  <c:v>#N/A</c:v>
                </c:pt>
                <c:pt idx="9">
                  <c:v>0.08</c:v>
                </c:pt>
              </c:numCache>
            </c:numRef>
          </c:val>
          <c:extLst>
            <c:ext xmlns:c16="http://schemas.microsoft.com/office/drawing/2014/chart" uri="{C3380CC4-5D6E-409C-BE32-E72D297353CC}">
              <c16:uniqueId val="{00000000-3816-4A65-B400-F44EAA5E747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16-4A65-B400-F44EAA5E747A}"/>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0.19</c:v>
                </c:pt>
                <c:pt idx="2">
                  <c:v>#N/A</c:v>
                </c:pt>
                <c:pt idx="3">
                  <c:v>0.23</c:v>
                </c:pt>
                <c:pt idx="4">
                  <c:v>#N/A</c:v>
                </c:pt>
                <c:pt idx="5">
                  <c:v>0.06</c:v>
                </c:pt>
                <c:pt idx="6">
                  <c:v>#N/A</c:v>
                </c:pt>
                <c:pt idx="7">
                  <c:v>0.09</c:v>
                </c:pt>
                <c:pt idx="8">
                  <c:v>#N/A</c:v>
                </c:pt>
                <c:pt idx="9">
                  <c:v>0.08</c:v>
                </c:pt>
              </c:numCache>
            </c:numRef>
          </c:val>
          <c:extLst>
            <c:ext xmlns:c16="http://schemas.microsoft.com/office/drawing/2014/chart" uri="{C3380CC4-5D6E-409C-BE32-E72D297353CC}">
              <c16:uniqueId val="{00000002-3816-4A65-B400-F44EAA5E747A}"/>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0.17</c:v>
                </c:pt>
                <c:pt idx="4">
                  <c:v>#N/A</c:v>
                </c:pt>
                <c:pt idx="5">
                  <c:v>0.26</c:v>
                </c:pt>
                <c:pt idx="6">
                  <c:v>#N/A</c:v>
                </c:pt>
                <c:pt idx="7">
                  <c:v>0.32</c:v>
                </c:pt>
                <c:pt idx="8">
                  <c:v>#N/A</c:v>
                </c:pt>
                <c:pt idx="9">
                  <c:v>0.14000000000000001</c:v>
                </c:pt>
              </c:numCache>
            </c:numRef>
          </c:val>
          <c:extLst>
            <c:ext xmlns:c16="http://schemas.microsoft.com/office/drawing/2014/chart" uri="{C3380CC4-5D6E-409C-BE32-E72D297353CC}">
              <c16:uniqueId val="{00000003-3816-4A65-B400-F44EAA5E747A}"/>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0.84</c:v>
                </c:pt>
                <c:pt idx="2">
                  <c:v>#N/A</c:v>
                </c:pt>
                <c:pt idx="3">
                  <c:v>0.83</c:v>
                </c:pt>
                <c:pt idx="4">
                  <c:v>#N/A</c:v>
                </c:pt>
                <c:pt idx="5">
                  <c:v>0.81</c:v>
                </c:pt>
                <c:pt idx="6">
                  <c:v>#N/A</c:v>
                </c:pt>
                <c:pt idx="7">
                  <c:v>1.06</c:v>
                </c:pt>
                <c:pt idx="8">
                  <c:v>#N/A</c:v>
                </c:pt>
                <c:pt idx="9">
                  <c:v>0.96</c:v>
                </c:pt>
              </c:numCache>
            </c:numRef>
          </c:val>
          <c:extLst>
            <c:ext xmlns:c16="http://schemas.microsoft.com/office/drawing/2014/chart" uri="{C3380CC4-5D6E-409C-BE32-E72D297353CC}">
              <c16:uniqueId val="{00000004-3816-4A65-B400-F44EAA5E747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c:v>
                </c:pt>
                <c:pt idx="2">
                  <c:v>#N/A</c:v>
                </c:pt>
                <c:pt idx="3">
                  <c:v>1.5</c:v>
                </c:pt>
                <c:pt idx="4">
                  <c:v>#N/A</c:v>
                </c:pt>
                <c:pt idx="5">
                  <c:v>1.59</c:v>
                </c:pt>
                <c:pt idx="6">
                  <c:v>#N/A</c:v>
                </c:pt>
                <c:pt idx="7">
                  <c:v>1.33</c:v>
                </c:pt>
                <c:pt idx="8">
                  <c:v>#N/A</c:v>
                </c:pt>
                <c:pt idx="9">
                  <c:v>1.27</c:v>
                </c:pt>
              </c:numCache>
            </c:numRef>
          </c:val>
          <c:extLst>
            <c:ext xmlns:c16="http://schemas.microsoft.com/office/drawing/2014/chart" uri="{C3380CC4-5D6E-409C-BE32-E72D297353CC}">
              <c16:uniqueId val="{00000005-3816-4A65-B400-F44EAA5E747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2.81</c:v>
                </c:pt>
                <c:pt idx="2">
                  <c:v>#N/A</c:v>
                </c:pt>
                <c:pt idx="3">
                  <c:v>2.93</c:v>
                </c:pt>
                <c:pt idx="4">
                  <c:v>#N/A</c:v>
                </c:pt>
                <c:pt idx="5">
                  <c:v>2.98</c:v>
                </c:pt>
                <c:pt idx="6">
                  <c:v>#N/A</c:v>
                </c:pt>
                <c:pt idx="7">
                  <c:v>2.92</c:v>
                </c:pt>
                <c:pt idx="8">
                  <c:v>#N/A</c:v>
                </c:pt>
                <c:pt idx="9">
                  <c:v>2.71</c:v>
                </c:pt>
              </c:numCache>
            </c:numRef>
          </c:val>
          <c:extLst>
            <c:ext xmlns:c16="http://schemas.microsoft.com/office/drawing/2014/chart" uri="{C3380CC4-5D6E-409C-BE32-E72D297353CC}">
              <c16:uniqueId val="{00000006-3816-4A65-B400-F44EAA5E747A}"/>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2.9</c:v>
                </c:pt>
                <c:pt idx="4">
                  <c:v>#N/A</c:v>
                </c:pt>
                <c:pt idx="5">
                  <c:v>3.91</c:v>
                </c:pt>
                <c:pt idx="6">
                  <c:v>#N/A</c:v>
                </c:pt>
                <c:pt idx="7">
                  <c:v>4.8099999999999996</c:v>
                </c:pt>
                <c:pt idx="8">
                  <c:v>#N/A</c:v>
                </c:pt>
                <c:pt idx="9">
                  <c:v>5.66</c:v>
                </c:pt>
              </c:numCache>
            </c:numRef>
          </c:val>
          <c:extLst>
            <c:ext xmlns:c16="http://schemas.microsoft.com/office/drawing/2014/chart" uri="{C3380CC4-5D6E-409C-BE32-E72D297353CC}">
              <c16:uniqueId val="{00000007-3816-4A65-B400-F44EAA5E747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c:v>
                </c:pt>
                <c:pt idx="2">
                  <c:v>#N/A</c:v>
                </c:pt>
                <c:pt idx="3">
                  <c:v>5.18</c:v>
                </c:pt>
                <c:pt idx="4">
                  <c:v>#N/A</c:v>
                </c:pt>
                <c:pt idx="5">
                  <c:v>5.73</c:v>
                </c:pt>
                <c:pt idx="6">
                  <c:v>#N/A</c:v>
                </c:pt>
                <c:pt idx="7">
                  <c:v>6.17</c:v>
                </c:pt>
                <c:pt idx="8">
                  <c:v>#N/A</c:v>
                </c:pt>
                <c:pt idx="9">
                  <c:v>6.71</c:v>
                </c:pt>
              </c:numCache>
            </c:numRef>
          </c:val>
          <c:extLst>
            <c:ext xmlns:c16="http://schemas.microsoft.com/office/drawing/2014/chart" uri="{C3380CC4-5D6E-409C-BE32-E72D297353CC}">
              <c16:uniqueId val="{00000008-3816-4A65-B400-F44EAA5E747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7.43</c:v>
                </c:pt>
                <c:pt idx="2">
                  <c:v>#N/A</c:v>
                </c:pt>
                <c:pt idx="3">
                  <c:v>6.36</c:v>
                </c:pt>
                <c:pt idx="4">
                  <c:v>#N/A</c:v>
                </c:pt>
                <c:pt idx="5">
                  <c:v>8.84</c:v>
                </c:pt>
                <c:pt idx="6">
                  <c:v>#N/A</c:v>
                </c:pt>
                <c:pt idx="7">
                  <c:v>9.1300000000000008</c:v>
                </c:pt>
                <c:pt idx="8">
                  <c:v>#N/A</c:v>
                </c:pt>
                <c:pt idx="9">
                  <c:v>9.02</c:v>
                </c:pt>
              </c:numCache>
            </c:numRef>
          </c:val>
          <c:extLst>
            <c:ext xmlns:c16="http://schemas.microsoft.com/office/drawing/2014/chart" uri="{C3380CC4-5D6E-409C-BE32-E72D297353CC}">
              <c16:uniqueId val="{00000009-3816-4A65-B400-F44EAA5E747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4558</c:v>
                </c:pt>
                <c:pt idx="5">
                  <c:v>4723</c:v>
                </c:pt>
                <c:pt idx="8">
                  <c:v>4655</c:v>
                </c:pt>
                <c:pt idx="11">
                  <c:v>4568</c:v>
                </c:pt>
                <c:pt idx="14">
                  <c:v>4453</c:v>
                </c:pt>
              </c:numCache>
            </c:numRef>
          </c:val>
          <c:extLst>
            <c:ext xmlns:c16="http://schemas.microsoft.com/office/drawing/2014/chart" uri="{C3380CC4-5D6E-409C-BE32-E72D297353CC}">
              <c16:uniqueId val="{00000000-67BA-4409-8431-DCF35ABAD7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BA-4409-8431-DCF35ABAD7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c:v>
                </c:pt>
                <c:pt idx="3">
                  <c:v>74</c:v>
                </c:pt>
                <c:pt idx="6">
                  <c:v>67</c:v>
                </c:pt>
                <c:pt idx="9">
                  <c:v>67</c:v>
                </c:pt>
                <c:pt idx="12">
                  <c:v>66</c:v>
                </c:pt>
              </c:numCache>
            </c:numRef>
          </c:val>
          <c:extLst>
            <c:ext xmlns:c16="http://schemas.microsoft.com/office/drawing/2014/chart" uri="{C3380CC4-5D6E-409C-BE32-E72D297353CC}">
              <c16:uniqueId val="{00000002-67BA-4409-8431-DCF35ABAD7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399</c:v>
                </c:pt>
                <c:pt idx="3">
                  <c:v>381</c:v>
                </c:pt>
                <c:pt idx="6">
                  <c:v>317</c:v>
                </c:pt>
                <c:pt idx="9">
                  <c:v>239</c:v>
                </c:pt>
                <c:pt idx="12">
                  <c:v>241</c:v>
                </c:pt>
              </c:numCache>
            </c:numRef>
          </c:val>
          <c:extLst>
            <c:ext xmlns:c16="http://schemas.microsoft.com/office/drawing/2014/chart" uri="{C3380CC4-5D6E-409C-BE32-E72D297353CC}">
              <c16:uniqueId val="{00000003-67BA-4409-8431-DCF35ABAD7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1074</c:v>
                </c:pt>
                <c:pt idx="3">
                  <c:v>1279</c:v>
                </c:pt>
                <c:pt idx="6">
                  <c:v>1143</c:v>
                </c:pt>
                <c:pt idx="9">
                  <c:v>1205</c:v>
                </c:pt>
                <c:pt idx="12">
                  <c:v>1164</c:v>
                </c:pt>
              </c:numCache>
            </c:numRef>
          </c:val>
          <c:extLst>
            <c:ext xmlns:c16="http://schemas.microsoft.com/office/drawing/2014/chart" uri="{C3380CC4-5D6E-409C-BE32-E72D297353CC}">
              <c16:uniqueId val="{00000004-67BA-4409-8431-DCF35ABAD7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5-67BA-4409-8431-DCF35ABAD7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BA-4409-8431-DCF35ABAD7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4711</c:v>
                </c:pt>
                <c:pt idx="3">
                  <c:v>5065</c:v>
                </c:pt>
                <c:pt idx="6">
                  <c:v>5277</c:v>
                </c:pt>
                <c:pt idx="9">
                  <c:v>5270</c:v>
                </c:pt>
                <c:pt idx="12">
                  <c:v>5165</c:v>
                </c:pt>
              </c:numCache>
            </c:numRef>
          </c:val>
          <c:extLst>
            <c:ext xmlns:c16="http://schemas.microsoft.com/office/drawing/2014/chart" uri="{C3380CC4-5D6E-409C-BE32-E72D297353CC}">
              <c16:uniqueId val="{00000007-67BA-4409-8431-DCF35ABAD7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1695</c:v>
                </c:pt>
                <c:pt idx="2">
                  <c:v>#N/A</c:v>
                </c:pt>
                <c:pt idx="3">
                  <c:v>#N/A</c:v>
                </c:pt>
                <c:pt idx="4">
                  <c:v>2079</c:v>
                </c:pt>
                <c:pt idx="5">
                  <c:v>#N/A</c:v>
                </c:pt>
                <c:pt idx="6">
                  <c:v>#N/A</c:v>
                </c:pt>
                <c:pt idx="7">
                  <c:v>2152</c:v>
                </c:pt>
                <c:pt idx="8">
                  <c:v>#N/A</c:v>
                </c:pt>
                <c:pt idx="9">
                  <c:v>#N/A</c:v>
                </c:pt>
                <c:pt idx="10">
                  <c:v>2216</c:v>
                </c:pt>
                <c:pt idx="11">
                  <c:v>#N/A</c:v>
                </c:pt>
                <c:pt idx="12">
                  <c:v>#N/A</c:v>
                </c:pt>
                <c:pt idx="13">
                  <c:v>2186</c:v>
                </c:pt>
                <c:pt idx="14">
                  <c:v>#N/A</c:v>
                </c:pt>
              </c:numCache>
            </c:numRef>
          </c:val>
          <c:smooth val="0"/>
          <c:extLst>
            <c:ext xmlns:c16="http://schemas.microsoft.com/office/drawing/2014/chart" uri="{C3380CC4-5D6E-409C-BE32-E72D297353CC}">
              <c16:uniqueId val="{00000008-67BA-4409-8431-DCF35ABAD7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44991</c:v>
                </c:pt>
                <c:pt idx="5">
                  <c:v>43293</c:v>
                </c:pt>
                <c:pt idx="8">
                  <c:v>41366</c:v>
                </c:pt>
                <c:pt idx="11">
                  <c:v>39013</c:v>
                </c:pt>
                <c:pt idx="14">
                  <c:v>36996</c:v>
                </c:pt>
              </c:numCache>
            </c:numRef>
          </c:val>
          <c:extLst>
            <c:ext xmlns:c16="http://schemas.microsoft.com/office/drawing/2014/chart" uri="{C3380CC4-5D6E-409C-BE32-E72D297353CC}">
              <c16:uniqueId val="{00000000-3FFC-495D-94E9-B617EF0499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1274</c:v>
                </c:pt>
                <c:pt idx="5">
                  <c:v>1233</c:v>
                </c:pt>
                <c:pt idx="8">
                  <c:v>1180</c:v>
                </c:pt>
                <c:pt idx="11">
                  <c:v>1099</c:v>
                </c:pt>
                <c:pt idx="14">
                  <c:v>1008</c:v>
                </c:pt>
              </c:numCache>
            </c:numRef>
          </c:val>
          <c:extLst>
            <c:ext xmlns:c16="http://schemas.microsoft.com/office/drawing/2014/chart" uri="{C3380CC4-5D6E-409C-BE32-E72D297353CC}">
              <c16:uniqueId val="{00000001-3FFC-495D-94E9-B617EF0499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5712</c:v>
                </c:pt>
                <c:pt idx="5">
                  <c:v>5955</c:v>
                </c:pt>
                <c:pt idx="8">
                  <c:v>6223</c:v>
                </c:pt>
                <c:pt idx="11">
                  <c:v>6807</c:v>
                </c:pt>
                <c:pt idx="14">
                  <c:v>7479</c:v>
                </c:pt>
              </c:numCache>
            </c:numRef>
          </c:val>
          <c:extLst>
            <c:ext xmlns:c16="http://schemas.microsoft.com/office/drawing/2014/chart" uri="{C3380CC4-5D6E-409C-BE32-E72D297353CC}">
              <c16:uniqueId val="{00000002-3FFC-495D-94E9-B617EF0499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FC-495D-94E9-B617EF0499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FC-495D-94E9-B617EF0499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34</c:v>
                </c:pt>
                <c:pt idx="3">
                  <c:v>32</c:v>
                </c:pt>
                <c:pt idx="6">
                  <c:v>30</c:v>
                </c:pt>
                <c:pt idx="9">
                  <c:v>28</c:v>
                </c:pt>
                <c:pt idx="12">
                  <c:v>27</c:v>
                </c:pt>
              </c:numCache>
            </c:numRef>
          </c:val>
          <c:extLst>
            <c:ext xmlns:c16="http://schemas.microsoft.com/office/drawing/2014/chart" uri="{C3380CC4-5D6E-409C-BE32-E72D297353CC}">
              <c16:uniqueId val="{00000005-3FFC-495D-94E9-B617EF0499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3045</c:v>
                </c:pt>
                <c:pt idx="3">
                  <c:v>2974</c:v>
                </c:pt>
                <c:pt idx="6">
                  <c:v>3032</c:v>
                </c:pt>
                <c:pt idx="9">
                  <c:v>3096</c:v>
                </c:pt>
                <c:pt idx="12">
                  <c:v>2990</c:v>
                </c:pt>
              </c:numCache>
            </c:numRef>
          </c:val>
          <c:extLst>
            <c:ext xmlns:c16="http://schemas.microsoft.com/office/drawing/2014/chart" uri="{C3380CC4-5D6E-409C-BE32-E72D297353CC}">
              <c16:uniqueId val="{00000006-3FFC-495D-94E9-B617EF0499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2489</c:v>
                </c:pt>
                <c:pt idx="3">
                  <c:v>2123</c:v>
                </c:pt>
                <c:pt idx="6">
                  <c:v>1795</c:v>
                </c:pt>
                <c:pt idx="9">
                  <c:v>1631</c:v>
                </c:pt>
                <c:pt idx="12">
                  <c:v>1394</c:v>
                </c:pt>
              </c:numCache>
            </c:numRef>
          </c:val>
          <c:extLst>
            <c:ext xmlns:c16="http://schemas.microsoft.com/office/drawing/2014/chart" uri="{C3380CC4-5D6E-409C-BE32-E72D297353CC}">
              <c16:uniqueId val="{00000007-3FFC-495D-94E9-B617EF0499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12704</c:v>
                </c:pt>
                <c:pt idx="3">
                  <c:v>12834</c:v>
                </c:pt>
                <c:pt idx="6">
                  <c:v>11984</c:v>
                </c:pt>
                <c:pt idx="9">
                  <c:v>11504</c:v>
                </c:pt>
                <c:pt idx="12">
                  <c:v>10405</c:v>
                </c:pt>
              </c:numCache>
            </c:numRef>
          </c:val>
          <c:extLst>
            <c:ext xmlns:c16="http://schemas.microsoft.com/office/drawing/2014/chart" uri="{C3380CC4-5D6E-409C-BE32-E72D297353CC}">
              <c16:uniqueId val="{00000008-3FFC-495D-94E9-B617EF0499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778</c:v>
                </c:pt>
                <c:pt idx="3">
                  <c:v>648</c:v>
                </c:pt>
                <c:pt idx="6">
                  <c:v>536</c:v>
                </c:pt>
                <c:pt idx="9">
                  <c:v>428</c:v>
                </c:pt>
                <c:pt idx="12">
                  <c:v>329</c:v>
                </c:pt>
              </c:numCache>
            </c:numRef>
          </c:val>
          <c:extLst>
            <c:ext xmlns:c16="http://schemas.microsoft.com/office/drawing/2014/chart" uri="{C3380CC4-5D6E-409C-BE32-E72D297353CC}">
              <c16:uniqueId val="{00000009-3FFC-495D-94E9-B617EF0499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48757</c:v>
                </c:pt>
                <c:pt idx="3">
                  <c:v>48543</c:v>
                </c:pt>
                <c:pt idx="6">
                  <c:v>47050</c:v>
                </c:pt>
                <c:pt idx="9">
                  <c:v>44628</c:v>
                </c:pt>
                <c:pt idx="12">
                  <c:v>41995</c:v>
                </c:pt>
              </c:numCache>
            </c:numRef>
          </c:val>
          <c:extLst>
            <c:ext xmlns:c16="http://schemas.microsoft.com/office/drawing/2014/chart" uri="{C3380CC4-5D6E-409C-BE32-E72D297353CC}">
              <c16:uniqueId val="{0000000A-3FFC-495D-94E9-B617EF0499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15831</c:v>
                </c:pt>
                <c:pt idx="2">
                  <c:v>#N/A</c:v>
                </c:pt>
                <c:pt idx="3">
                  <c:v>#N/A</c:v>
                </c:pt>
                <c:pt idx="4">
                  <c:v>16673</c:v>
                </c:pt>
                <c:pt idx="5">
                  <c:v>#N/A</c:v>
                </c:pt>
                <c:pt idx="6">
                  <c:v>#N/A</c:v>
                </c:pt>
                <c:pt idx="7">
                  <c:v>15658</c:v>
                </c:pt>
                <c:pt idx="8">
                  <c:v>#N/A</c:v>
                </c:pt>
                <c:pt idx="9">
                  <c:v>#N/A</c:v>
                </c:pt>
                <c:pt idx="10">
                  <c:v>14395</c:v>
                </c:pt>
                <c:pt idx="11">
                  <c:v>#N/A</c:v>
                </c:pt>
                <c:pt idx="12">
                  <c:v>#N/A</c:v>
                </c:pt>
                <c:pt idx="13">
                  <c:v>11658</c:v>
                </c:pt>
                <c:pt idx="14">
                  <c:v>#N/A</c:v>
                </c:pt>
              </c:numCache>
            </c:numRef>
          </c:val>
          <c:smooth val="0"/>
          <c:extLst>
            <c:ext xmlns:c16="http://schemas.microsoft.com/office/drawing/2014/chart" uri="{C3380CC4-5D6E-409C-BE32-E72D297353CC}">
              <c16:uniqueId val="{0000000B-3FFC-495D-94E9-B617EF0499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2260</c:v>
                </c:pt>
                <c:pt idx="1">
                  <c:v>2517</c:v>
                </c:pt>
                <c:pt idx="2">
                  <c:v>2774</c:v>
                </c:pt>
              </c:numCache>
            </c:numRef>
          </c:val>
          <c:extLst>
            <c:ext xmlns:c16="http://schemas.microsoft.com/office/drawing/2014/chart" uri="{C3380CC4-5D6E-409C-BE32-E72D297353CC}">
              <c16:uniqueId val="{00000000-DD4C-46ED-891B-75BA379B353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300</c:v>
                </c:pt>
                <c:pt idx="2">
                  <c:v>410</c:v>
                </c:pt>
              </c:numCache>
            </c:numRef>
          </c:val>
          <c:extLst>
            <c:ext xmlns:c16="http://schemas.microsoft.com/office/drawing/2014/chart" uri="{C3380CC4-5D6E-409C-BE32-E72D297353CC}">
              <c16:uniqueId val="{00000001-DD4C-46ED-891B-75BA379B353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5106</c:v>
                </c:pt>
                <c:pt idx="1">
                  <c:v>5113</c:v>
                </c:pt>
                <c:pt idx="2">
                  <c:v>5074</c:v>
                </c:pt>
              </c:numCache>
            </c:numRef>
          </c:val>
          <c:extLst>
            <c:ext xmlns:c16="http://schemas.microsoft.com/office/drawing/2014/chart" uri="{C3380CC4-5D6E-409C-BE32-E72D297353CC}">
              <c16:uniqueId val="{00000002-DD4C-46ED-891B-75BA379B353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{E3C5A4D6-050D-492C-BD80-847E973CE2B2}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37-4AA8-B36D-59D4049D82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{F92ECD2E-03BE-450A-B6AA-8C9D36194BD8}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37-4AA8-B36D-59D4049D82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{29C1EEB4-03A6-4689-B0B1-AC95FA99A014}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37-4AA8-B36D-59D4049D82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{89902FD2-D179-4241-BC6F-D18CEB5B2415}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37-4AA8-B36D-59D4049D82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{5121C474-3166-4223-9F09-C3D5D7DB1927}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37-4AA8-B36D-59D4049D82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{8266E73F-E6BC-459F-A3C0-32074EC20F2D}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37-4AA8-B36D-59D4049D82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{086C8245-FB7A-487C-9856-F27022F7CCC1}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37-4AA8-B36D-59D4049D82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{394AFAF0-DA52-465F-8915-5AB3C5759A0C}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37-4AA8-B36D-59D4049D82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{0CE606DD-F827-44EC-A99C-CF48D8B30D61}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37-4AA8-B36D-59D4049D82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50.7</c:v>
                </c:pt>
                <c:pt idx="16">
                  <c:v>51.8</c:v>
                </c:pt>
                <c:pt idx="24">
                  <c:v>53.5</c:v>
                </c:pt>
                <c:pt idx="32">
                  <c:v>54.7</c:v>
                </c:pt>
              </c:numCache>
            </c:numRef>
          </c:xVal>
          <c:yVal>
            <c:numRef>
              <c:f>公会計指標分析・財政指標組合せ分析表!$BP$51:$DC$51</c:f>
              <c:numCache>
                <c:formatCode>#,##0.0;"▲ "#,##0.0</c:formatCode>
                <c:ptCount val="40"/>
                <c:pt idx="0">
                  <c:v>103.1</c:v>
                </c:pt>
                <c:pt idx="8">
                  <c:v>104.6</c:v>
                </c:pt>
                <c:pt idx="16">
                  <c:v>101.9</c:v>
                </c:pt>
                <c:pt idx="24">
                  <c:v>92.7</c:v>
                </c:pt>
                <c:pt idx="32">
                  <c:v>73.599999999999994</c:v>
                </c:pt>
              </c:numCache>
            </c:numRef>
          </c:yVal>
          <c:smooth val="0"/>
          <c:extLst>
            <c:ext xmlns:c16="http://schemas.microsoft.com/office/drawing/2014/chart" uri="{C3380CC4-5D6E-409C-BE32-E72D297353CC}">
              <c16:uniqueId val="{00000009-6937-4AA8-B36D-59D4049D82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{D416AC74-6D3F-4083-8308-A3CF41BEDB36}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37-4AA8-B36D-59D4049D82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{2A230EEF-4E94-4025-B5CD-058B3BAAB350}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37-4AA8-B36D-59D4049D82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{A6BFEA43-D91A-48BC-A818-8E494C1259B4}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37-4AA8-B36D-59D4049D82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{7AD8751B-ED2F-492C-9CE8-BF59A7487961}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37-4AA8-B36D-59D4049D82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{AF6FCB2F-F668-4D06-90AA-0078C9D9395D}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37-4AA8-B36D-59D4049D82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{5BC7FF9B-FC26-412A-9205-969B92454ADE}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37-4AA8-B36D-59D4049D82E6}"/>
                </c:ext>
              </c:extLst>
            </c:dLbl>
            <c:dLbl>
              <c:idx val="16"/>
              <c:layout>
                <c:manualLayout>
                  <c:x val="-2.42112661823195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{5DB9B707-5EC1-48FF-ADCF-CFD2EF4D73B3}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37-4AA8-B36D-59D4049D82E6}"/>
                </c:ext>
              </c:extLst>
            </c:dLbl>
            <c:dLbl>
              <c:idx val="24"/>
              <c:layout>
                <c:manualLayout>
                  <c:x val="-3.982023511814884E-2"/>
                  <c:y val="-8.35284438651813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{846779CF-95F0-4182-BD4D-C7A64764EE78}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37-4AA8-B36D-59D4049D82E6}"/>
                </c:ext>
              </c:extLst>
            </c:dLbl>
            <c:dLbl>
              <c:idx val="32"/>
              <c:layout>
                <c:manualLayout>
                  <c:x val="-3.2015750650234161E-2"/>
                  <c:y val="-4.594964034654898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{F271422F-FD97-45C1-BE72-463C1B9A29E3}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37-4AA8-B36D-59D4049D82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937-4AA8-B36D-59D4049D82E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{6ECA9969-4D73-4A92-B833-F09B7F509A5E}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22-4DBC-8DB1-A23785ADAA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{02B5BF0D-7710-44C1-8CAA-FA4EAA621103}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22-4DBC-8DB1-A23785ADAA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{6082ECED-6C3A-4D05-98AB-4679061858F1}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22-4DBC-8DB1-A23785ADAA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{B623767C-B125-4F1B-B4D7-37AF29EEEBE8}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22-4DBC-8DB1-A23785ADAA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{0F18399F-D25F-4031-8F21-12E02EA638C5}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22-4DBC-8DB1-A23785ADAA9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{2088BBCA-6296-4A2C-A431-76F7AACFB299}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22-4DBC-8DB1-A23785ADAA9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{9A54310D-CD56-4942-A52A-462878D979EF}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22-4DBC-8DB1-A23785ADAA9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{944DC764-ED9A-457B-9377-AC1589807566}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22-4DBC-8DB1-A23785ADAA9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{5AB9E496-3497-43B4-9C37-D37042230A9C}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22-4DBC-8DB1-A23785ADAA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12.2</c:v>
                </c:pt>
                <c:pt idx="16">
                  <c:v>12.6</c:v>
                </c:pt>
                <c:pt idx="24">
                  <c:v>13.7</c:v>
                </c:pt>
                <c:pt idx="32">
                  <c:v>14</c:v>
                </c:pt>
              </c:numCache>
            </c:numRef>
          </c:xVal>
          <c:yVal>
            <c:numRef>
              <c:f>公会計指標分析・財政指標組合せ分析表!$BP$73:$DC$73</c:f>
              <c:numCache>
                <c:formatCode>#,##0.0;"▲ "#,##0.0</c:formatCode>
                <c:ptCount val="40"/>
                <c:pt idx="0">
                  <c:v>103.1</c:v>
                </c:pt>
                <c:pt idx="8">
                  <c:v>104.6</c:v>
                </c:pt>
                <c:pt idx="16">
                  <c:v>101.9</c:v>
                </c:pt>
                <c:pt idx="24">
                  <c:v>92.7</c:v>
                </c:pt>
                <c:pt idx="32">
                  <c:v>73.599999999999994</c:v>
                </c:pt>
              </c:numCache>
            </c:numRef>
          </c:yVal>
          <c:smooth val="0"/>
          <c:extLst>
            <c:ext xmlns:c16="http://schemas.microsoft.com/office/drawing/2014/chart" uri="{C3380CC4-5D6E-409C-BE32-E72D297353CC}">
              <c16:uniqueId val="{00000009-C022-4DBC-8DB1-A23785ADAA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{CB34B406-0892-460C-9CF5-66DF0190DDA9}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22-4DBC-8DB1-A23785ADAA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{1F21C4D4-86DD-4D96-8AAF-AB9D2E48C067}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22-4DBC-8DB1-A23785ADAA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{5D65440C-50D1-4BA4-909A-D9AEB014E5F1}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22-4DBC-8DB1-A23785ADAA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{5E1285A7-FD8C-4359-8166-AA87F5AF5C16}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22-4DBC-8DB1-A23785ADAA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{DC301285-8916-4223-AF35-4B4D9075BF53}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22-4DBC-8DB1-A23785ADAA9D}"/>
                </c:ext>
              </c:extLst>
            </c:dLbl>
            <c:dLbl>
              <c:idx val="8"/>
              <c:layout>
                <c:manualLayout>
                  <c:x val="0"/>
                  <c:y val="1.5240696838868361E-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{6B64610F-7545-4CBD-B66C-9EDCCE62242F}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22-4DBC-8DB1-A23785ADAA9D}"/>
                </c:ext>
              </c:extLst>
            </c:dLbl>
            <c:dLbl>
              <c:idx val="16"/>
              <c:layout>
                <c:manualLayout>
                  <c:x val="0"/>
                  <c:y val="1.78033600770460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{4CF4865D-E6CE-4C53-B944-2EF21EE4419E}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22-4DBC-8DB1-A23785ADAA9D}"/>
                </c:ext>
              </c:extLst>
            </c:dLbl>
            <c:dLbl>
              <c:idx val="24"/>
              <c:layout>
                <c:manualLayout>
                  <c:x val="0"/>
                  <c:y val="-2.69943564898312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{9769DCC4-5DDD-46F5-B68E-786B8162A37F}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22-4DBC-8DB1-A23785ADAA9D}"/>
                </c:ext>
              </c:extLst>
            </c:dLbl>
            <c:dLbl>
              <c:idx val="32"/>
              <c:layout>
                <c:manualLayout>
                  <c:x val="0"/>
                  <c:y val="9.177468153793357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{D6C3DD8E-AD09-4612-BCD5-719D320334A1}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22-4DBC-8DB1-A23785ADAA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022-4DBC-8DB1-A23785ADAA9D}"/>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分子となる基準財政収入額が定額減税に伴う地方特例交付金の減収補填により対前年度で</a:t>
          </a:r>
          <a:r>
            <a:rPr kumimoji="1" lang="en-US" altLang="ja-JP" sz="1300">
              <a:latin typeface="ＭＳ Ｐゴシック" panose="020B0600070205080204" pitchFamily="50" charset="-128"/>
              <a:ea typeface="ＭＳ Ｐゴシック" panose="020B0600070205080204" pitchFamily="50" charset="-128"/>
            </a:rPr>
            <a:t>+150,100</a:t>
          </a:r>
          <a:r>
            <a:rPr kumimoji="1" lang="ja-JP" altLang="en-US" sz="1300">
              <a:latin typeface="ＭＳ Ｐゴシック" panose="020B0600070205080204" pitchFamily="50" charset="-128"/>
              <a:ea typeface="ＭＳ Ｐゴシック" panose="020B0600070205080204" pitchFamily="50" charset="-128"/>
            </a:rPr>
            <a:t>千円となり増収だったが、分母となる基準財政需要額も給与改定および会計年度任用職員の勤勉手当支給に係る対応等により</a:t>
          </a:r>
          <a:r>
            <a:rPr kumimoji="1" lang="en-US" altLang="ja-JP" sz="1300">
              <a:latin typeface="ＭＳ Ｐゴシック" panose="020B0600070205080204" pitchFamily="50" charset="-128"/>
              <a:ea typeface="ＭＳ Ｐゴシック" panose="020B0600070205080204" pitchFamily="50" charset="-128"/>
            </a:rPr>
            <a:t>+210,975</a:t>
          </a:r>
          <a:r>
            <a:rPr kumimoji="1" lang="ja-JP" altLang="en-US" sz="1300">
              <a:latin typeface="ＭＳ Ｐゴシック" panose="020B0600070205080204" pitchFamily="50" charset="-128"/>
              <a:ea typeface="ＭＳ Ｐゴシック" panose="020B0600070205080204" pitchFamily="50" charset="-128"/>
            </a:rPr>
            <a:t>千円の増となり、当市の財政力は横ばいの状況が続いている。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今後も税収の大幅な増加は見込めないため、行政コストの見直しや税収以外の歳入の確保に努め財政基盤の強化を図っていく。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22860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952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22860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143510</xdr:rowOff>
    </xdr:from>
    <xdr:to>
      <xdr:col>23</xdr:col>
      <xdr:colOff>184150</xdr:colOff>
      <xdr:row>43</xdr:row>
      <xdr:rowOff>73660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115587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143510</xdr:rowOff>
    </xdr:from>
    <xdr:to>
      <xdr:col>19</xdr:col>
      <xdr:colOff>184150</xdr:colOff>
      <xdr:row>43</xdr:row>
      <xdr:rowOff>73660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58437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58437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ポイント改善した。普通交付税などの増により、分母である歳入の経常一般財源が</a:t>
          </a:r>
          <a:r>
            <a:rPr kumimoji="1" lang="en-US" altLang="ja-JP" sz="1300">
              <a:latin typeface="ＭＳ Ｐゴシック" panose="020B0600070205080204" pitchFamily="50" charset="-128"/>
              <a:ea typeface="ＭＳ Ｐゴシック" panose="020B0600070205080204" pitchFamily="50" charset="-128"/>
            </a:rPr>
            <a:t>368,351</a:t>
          </a:r>
          <a:r>
            <a:rPr kumimoji="1" lang="ja-JP" altLang="en-US" sz="1300">
              <a:latin typeface="ＭＳ Ｐゴシック" panose="020B0600070205080204" pitchFamily="50" charset="-128"/>
              <a:ea typeface="ＭＳ Ｐゴシック" panose="020B0600070205080204" pitchFamily="50" charset="-128"/>
            </a:rPr>
            <a:t>千円増額となった一方で、分子である歳出の経常経費は、退職手当の増などにより人件費が増となったものの公債費が大きく減となり、歳出の経常一般財源は</a:t>
          </a:r>
          <a:r>
            <a:rPr kumimoji="1" lang="en-US" altLang="ja-JP" sz="1300">
              <a:latin typeface="ＭＳ Ｐゴシック" panose="020B0600070205080204" pitchFamily="50" charset="-128"/>
              <a:ea typeface="ＭＳ Ｐゴシック" panose="020B0600070205080204" pitchFamily="50" charset="-128"/>
            </a:rPr>
            <a:t>77,401</a:t>
          </a:r>
          <a:r>
            <a:rPr kumimoji="1" lang="ja-JP" altLang="en-US" sz="1300">
              <a:latin typeface="ＭＳ Ｐゴシック" panose="020B0600070205080204" pitchFamily="50" charset="-128"/>
              <a:ea typeface="ＭＳ Ｐゴシック" panose="020B0600070205080204" pitchFamily="50" charset="-128"/>
            </a:rPr>
            <a:t>千円減少したことが主な要因である。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今後も、扶助費などの住民サービスの維持を図りながら、経常経費の圧縮に努める。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115026</xdr:rowOff>
    </xdr:from>
    <xdr:to>
      <xdr:col>23</xdr:col>
      <xdr:colOff>133350</xdr:colOff>
      <xdr:row>61</xdr:row>
      <xdr:rowOff>15966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0202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15966</xdr:rowOff>
    </xdr:from>
    <xdr:to>
      <xdr:col>19</xdr:col>
      <xdr:colOff>133350</xdr:colOff>
      <xdr:row>61</xdr:row>
      <xdr:rowOff>15966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744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97790</xdr:rowOff>
    </xdr:from>
    <xdr:to>
      <xdr:col>15</xdr:col>
      <xdr:colOff>82550</xdr:colOff>
      <xdr:row>61</xdr:row>
      <xdr:rowOff>15966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84790"/>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97790</xdr:rowOff>
    </xdr:from>
    <xdr:to>
      <xdr:col>11</xdr:col>
      <xdr:colOff>31750</xdr:colOff>
      <xdr:row>61</xdr:row>
      <xdr:rowOff>78015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84790"/>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64226</xdr:rowOff>
    </xdr:from>
    <xdr:to>
      <xdr:col>23</xdr:col>
      <xdr:colOff>184150</xdr:colOff>
      <xdr:row>60</xdr:row>
      <xdr:rowOff>165826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36303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136616</xdr:rowOff>
    </xdr:from>
    <xdr:to>
      <xdr:col>19</xdr:col>
      <xdr:colOff>184150</xdr:colOff>
      <xdr:row>61</xdr:row>
      <xdr:rowOff>66766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51543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0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136616</xdr:rowOff>
    </xdr:from>
    <xdr:to>
      <xdr:col>15</xdr:col>
      <xdr:colOff>133350</xdr:colOff>
      <xdr:row>61</xdr:row>
      <xdr:rowOff>66766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51543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133367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27215</xdr:rowOff>
    </xdr:from>
    <xdr:to>
      <xdr:col>7</xdr:col>
      <xdr:colOff>31750</xdr:colOff>
      <xdr:row>61</xdr:row>
      <xdr:rowOff>128815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113592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[289,734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豪雪地であることによる除排雪経費（維持補修費）が類似団体に比して高いことから平均を上回っている。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要因として、昨年度に比べて人件費は退職手当の増および会計年度任用職員の勤勉手当の増などにより増額。物件費は大地の芸術祭（第９回展）の委託料やとおかまち応援寄附金募集経費の増に伴い増加し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48941</xdr:rowOff>
    </xdr:from>
    <xdr:to>
      <xdr:col>23</xdr:col>
      <xdr:colOff>133350</xdr:colOff>
      <xdr:row>81</xdr:row>
      <xdr:rowOff>63564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6391"/>
          <a:ext cx="838200" cy="1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48941</xdr:rowOff>
    </xdr:from>
    <xdr:to>
      <xdr:col>19</xdr:col>
      <xdr:colOff>133350</xdr:colOff>
      <xdr:row>81</xdr:row>
      <xdr:rowOff>51009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3639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51009</xdr:rowOff>
    </xdr:from>
    <xdr:to>
      <xdr:col>15</xdr:col>
      <xdr:colOff>82550</xdr:colOff>
      <xdr:row>81</xdr:row>
      <xdr:rowOff>56091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8459"/>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52522</xdr:rowOff>
    </xdr:from>
    <xdr:to>
      <xdr:col>11</xdr:col>
      <xdr:colOff>31750</xdr:colOff>
      <xdr:row>81</xdr:row>
      <xdr:rowOff>56091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9972"/>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12764</xdr:rowOff>
    </xdr:from>
    <xdr:to>
      <xdr:col>23</xdr:col>
      <xdr:colOff>184150</xdr:colOff>
      <xdr:row>81</xdr:row>
      <xdr:rowOff>114364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61041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169591</xdr:rowOff>
    </xdr:from>
    <xdr:to>
      <xdr:col>19</xdr:col>
      <xdr:colOff>184150</xdr:colOff>
      <xdr:row>81</xdr:row>
      <xdr:rowOff>99741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84518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209</xdr:rowOff>
    </xdr:from>
    <xdr:to>
      <xdr:col>15</xdr:col>
      <xdr:colOff>133350</xdr:colOff>
      <xdr:row>81</xdr:row>
      <xdr:rowOff>101809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86586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5291</xdr:rowOff>
    </xdr:from>
    <xdr:to>
      <xdr:col>11</xdr:col>
      <xdr:colOff>82550</xdr:colOff>
      <xdr:row>81</xdr:row>
      <xdr:rowOff>106891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91668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9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1722</xdr:rowOff>
    </xdr:from>
    <xdr:to>
      <xdr:col>7</xdr:col>
      <xdr:colOff>31750</xdr:colOff>
      <xdr:row>81</xdr:row>
      <xdr:rowOff>103322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88099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新潟県内市平均が低い傾向にあり、今後も、類似団体の平均を下回る形で推移するものと考えられる。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48079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32643"/>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65314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4498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85</xdr:row>
      <xdr:rowOff>14514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46711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14514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人／千人の減少となり類似団体平均を</a:t>
          </a:r>
          <a:r>
            <a:rPr kumimoji="1" lang="en-US" altLang="ja-JP" sz="1300">
              <a:latin typeface="ＭＳ Ｐゴシック" panose="020B0600070205080204" pitchFamily="50" charset="-128"/>
              <a:ea typeface="ＭＳ Ｐゴシック" panose="020B0600070205080204" pitchFamily="50" charset="-128"/>
            </a:rPr>
            <a:t>1.88</a:t>
          </a:r>
          <a:r>
            <a:rPr kumimoji="1" lang="ja-JP" altLang="en-US" sz="1300">
              <a:latin typeface="ＭＳ Ｐゴシック" panose="020B0600070205080204" pitchFamily="50" charset="-128"/>
              <a:ea typeface="ＭＳ Ｐゴシック" panose="020B0600070205080204" pitchFamily="50" charset="-128"/>
            </a:rPr>
            <a:t>人下回った。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事務事業を見直すとともに適切な定員管理に努める。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40682</xdr:rowOff>
    </xdr:from>
    <xdr:to>
      <xdr:col>81</xdr:col>
      <xdr:colOff>44450</xdr:colOff>
      <xdr:row>60</xdr:row>
      <xdr:rowOff>41487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327682"/>
          <a:ext cx="8382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14944</xdr:rowOff>
    </xdr:from>
    <xdr:to>
      <xdr:col>77</xdr:col>
      <xdr:colOff>44450</xdr:colOff>
      <xdr:row>60</xdr:row>
      <xdr:rowOff>41487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01944"/>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14944</xdr:rowOff>
    </xdr:from>
    <xdr:to>
      <xdr:col>72</xdr:col>
      <xdr:colOff>203200</xdr:colOff>
      <xdr:row>60</xdr:row>
      <xdr:rowOff>18161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01944"/>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4487</xdr:rowOff>
    </xdr:from>
    <xdr:to>
      <xdr:col>68</xdr:col>
      <xdr:colOff>152400</xdr:colOff>
      <xdr:row>60</xdr:row>
      <xdr:rowOff>18161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91487"/>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161332</xdr:rowOff>
    </xdr:from>
    <xdr:to>
      <xdr:col>81</xdr:col>
      <xdr:colOff>95250</xdr:colOff>
      <xdr:row>60</xdr:row>
      <xdr:rowOff>91482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6409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2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162137</xdr:rowOff>
    </xdr:from>
    <xdr:to>
      <xdr:col>77</xdr:col>
      <xdr:colOff>95250</xdr:colOff>
      <xdr:row>60</xdr:row>
      <xdr:rowOff>92287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102464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4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135594</xdr:rowOff>
    </xdr:from>
    <xdr:to>
      <xdr:col>73</xdr:col>
      <xdr:colOff>44450</xdr:colOff>
      <xdr:row>60</xdr:row>
      <xdr:rowOff>65744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75921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138811</xdr:rowOff>
    </xdr:from>
    <xdr:to>
      <xdr:col>68</xdr:col>
      <xdr:colOff>203200</xdr:colOff>
      <xdr:row>60</xdr:row>
      <xdr:rowOff>68961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79138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2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125137</xdr:rowOff>
    </xdr:from>
    <xdr:to>
      <xdr:col>64</xdr:col>
      <xdr:colOff>152400</xdr:colOff>
      <xdr:row>60</xdr:row>
      <xdr:rowOff>55287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4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65464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0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令和元年度に実施した新博物館建設事業、看護職員養成施設整備事業等の合併特例事業債を活用した事業や、令和元年度から３年度に実施した防災・緊急情報伝達システムの整備事業に係る地方債の償還により、公債費負担が大きくなっている。元利償還は、今後数年間、同規模を見込んでおり、比率も同水準で推移していくと見込んでい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112501</xdr:rowOff>
    </xdr:from>
    <xdr:to>
      <xdr:col>81</xdr:col>
      <xdr:colOff>44450</xdr:colOff>
      <xdr:row>37</xdr:row>
      <xdr:rowOff>118533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56151"/>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90382</xdr:rowOff>
    </xdr:from>
    <xdr:to>
      <xdr:col>77</xdr:col>
      <xdr:colOff>44450</xdr:colOff>
      <xdr:row>37</xdr:row>
      <xdr:rowOff>112501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34032"/>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82338</xdr:rowOff>
    </xdr:from>
    <xdr:to>
      <xdr:col>72</xdr:col>
      <xdr:colOff>203200</xdr:colOff>
      <xdr:row>37</xdr:row>
      <xdr:rowOff>90382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2598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76306</xdr:rowOff>
    </xdr:from>
    <xdr:to>
      <xdr:col>68</xdr:col>
      <xdr:colOff>152400</xdr:colOff>
      <xdr:row>37</xdr:row>
      <xdr:rowOff>82338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1995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39810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8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61701</xdr:rowOff>
    </xdr:from>
    <xdr:to>
      <xdr:col>77</xdr:col>
      <xdr:colOff>95250</xdr:colOff>
      <xdr:row>37</xdr:row>
      <xdr:rowOff>163301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148078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91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39582</xdr:rowOff>
    </xdr:from>
    <xdr:to>
      <xdr:col>73</xdr:col>
      <xdr:colOff>44450</xdr:colOff>
      <xdr:row>37</xdr:row>
      <xdr:rowOff>141182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125958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31538</xdr:rowOff>
    </xdr:from>
    <xdr:to>
      <xdr:col>68</xdr:col>
      <xdr:colOff>203200</xdr:colOff>
      <xdr:row>37</xdr:row>
      <xdr:rowOff>133138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117915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実施した十日町小学校校舎改築事業や補助災害復旧事業に係る地方債の償還完了により、地方債現在高が減少したことに加え、ふるさと納税の増加に伴う基金積立額の増加により、充当可能基金が増加し、将来負担比率が減少した。</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99766</xdr:rowOff>
    </xdr:from>
    <xdr:to>
      <xdr:col>81</xdr:col>
      <xdr:colOff>44450</xdr:colOff>
      <xdr:row>21</xdr:row>
      <xdr:rowOff>12912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357316"/>
          <a:ext cx="838200" cy="25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12912</xdr:rowOff>
    </xdr:from>
    <xdr:to>
      <xdr:col>77</xdr:col>
      <xdr:colOff>44450</xdr:colOff>
      <xdr:row>21</xdr:row>
      <xdr:rowOff>136243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613362"/>
          <a:ext cx="889000" cy="1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136243</xdr:rowOff>
    </xdr:from>
    <xdr:to>
      <xdr:col>72</xdr:col>
      <xdr:colOff>203200</xdr:colOff>
      <xdr:row>22</xdr:row>
      <xdr:rowOff>988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73669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152329</xdr:rowOff>
    </xdr:from>
    <xdr:to>
      <xdr:col>68</xdr:col>
      <xdr:colOff>152400</xdr:colOff>
      <xdr:row>22</xdr:row>
      <xdr:rowOff>988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75277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48966</xdr:rowOff>
    </xdr:from>
    <xdr:to>
      <xdr:col>81</xdr:col>
      <xdr:colOff>95250</xdr:colOff>
      <xdr:row>19</xdr:row>
      <xdr:rowOff>150566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0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21043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133562</xdr:rowOff>
    </xdr:from>
    <xdr:to>
      <xdr:col>77</xdr:col>
      <xdr:colOff>95250</xdr:colOff>
      <xdr:row>21</xdr:row>
      <xdr:rowOff>63712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5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48489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648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85443</xdr:rowOff>
    </xdr:from>
    <xdr:to>
      <xdr:col>73</xdr:col>
      <xdr:colOff>44450</xdr:colOff>
      <xdr:row>22</xdr:row>
      <xdr:rowOff>15593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68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370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77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121638</xdr:rowOff>
    </xdr:from>
    <xdr:to>
      <xdr:col>68</xdr:col>
      <xdr:colOff>203200</xdr:colOff>
      <xdr:row>22</xdr:row>
      <xdr:rowOff>51788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7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36565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80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101529</xdr:rowOff>
    </xdr:from>
    <xdr:to>
      <xdr:col>64</xdr:col>
      <xdr:colOff>152400</xdr:colOff>
      <xdr:row>22</xdr:row>
      <xdr:rowOff>31679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0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16456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788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歳入の経常一般財源が定額減税に伴う地方特例交付金の増および給与改定に伴う普通交付税の増により対前年度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歳出の経常一般財源が職員人件費の増により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ポイント増加し、合計で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経常人件費が類似団体と比較して低い要因は、普通建設事業にかかる支弁人件費が大きいためである。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110998</xdr:rowOff>
    </xdr:from>
    <xdr:to>
      <xdr:col>24</xdr:col>
      <xdr:colOff>25400</xdr:colOff>
      <xdr:row>35</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174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110998</xdr:rowOff>
    </xdr:from>
    <xdr:to>
      <xdr:col>19</xdr:col>
      <xdr:colOff>187325</xdr:colOff>
      <xdr:row>35</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11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74422</xdr:rowOff>
    </xdr:from>
    <xdr:to>
      <xdr:col>15</xdr:col>
      <xdr:colOff>98425</xdr:colOff>
      <xdr:row>35</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51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74422</xdr:rowOff>
    </xdr:from>
    <xdr:to>
      <xdr:col>11</xdr:col>
      <xdr:colOff>9525</xdr:colOff>
      <xdr:row>35</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51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96774</xdr:rowOff>
    </xdr:from>
    <xdr:to>
      <xdr:col>24</xdr:col>
      <xdr:colOff>76200</xdr:colOff>
      <xdr:row>36</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113301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60198</xdr:rowOff>
    </xdr:from>
    <xdr:to>
      <xdr:col>20</xdr:col>
      <xdr:colOff>38100</xdr:colOff>
      <xdr:row>35</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23622</xdr:rowOff>
    </xdr:from>
    <xdr:to>
      <xdr:col>11</xdr:col>
      <xdr:colOff>60325</xdr:colOff>
      <xdr:row>35</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135399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60198</xdr:rowOff>
    </xdr:from>
    <xdr:to>
      <xdr:col>6</xdr:col>
      <xdr:colOff>171450</xdr:colOff>
      <xdr:row>35</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ポイント減少。また、ごみ処理手数料の値上げによりじん芥処理費にかかる経常一般財源額が</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ポイント減少した。合計で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311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2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31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1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137160</xdr:rowOff>
    </xdr:from>
    <xdr:to>
      <xdr:col>82</xdr:col>
      <xdr:colOff>158750</xdr:colOff>
      <xdr:row>17</xdr:row>
      <xdr:rowOff>67310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109237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137160</xdr:rowOff>
    </xdr:from>
    <xdr:to>
      <xdr:col>69</xdr:col>
      <xdr:colOff>142875</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ポイント減。歳出の経常一般財源が児童手当支給事業に係る国庫支出金の増、および子ども医療費助成事業費の減により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ポイントの減となり、合計で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170543</xdr:rowOff>
    </xdr:from>
    <xdr:to>
      <xdr:col>24</xdr:col>
      <xdr:colOff>25400</xdr:colOff>
      <xdr:row>55</xdr:row>
      <xdr:rowOff>75293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28843"/>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42635</xdr:rowOff>
    </xdr:from>
    <xdr:to>
      <xdr:col>19</xdr:col>
      <xdr:colOff>187325</xdr:colOff>
      <xdr:row>55</xdr:row>
      <xdr:rowOff>75293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42635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72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119743</xdr:rowOff>
    </xdr:from>
    <xdr:to>
      <xdr:col>24</xdr:col>
      <xdr:colOff>76200</xdr:colOff>
      <xdr:row>55</xdr:row>
      <xdr:rowOff>49893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136270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24493</xdr:rowOff>
    </xdr:from>
    <xdr:to>
      <xdr:col>20</xdr:col>
      <xdr:colOff>38100</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136270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163285</xdr:rowOff>
    </xdr:from>
    <xdr:to>
      <xdr:col>15</xdr:col>
      <xdr:colOff>149225</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103612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ポイント減少したが、大雪に伴う経常一般経費の増等により横ばいとなった。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その他に係る経常収支比率が類似団体平均を上回っているのは、当市が豪雪地帯であることによる除排雪経費（維持補修費）、高齢化の進行による福祉系への繰出金が多額となっていることが要因である。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60</xdr:row>
      <xdr:rowOff>34472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82528"/>
          <a:ext cx="0" cy="133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6549</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9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34472</xdr:rowOff>
    </xdr:from>
    <xdr:to>
      <xdr:col>82</xdr:col>
      <xdr:colOff>196850</xdr:colOff>
      <xdr:row>60</xdr:row>
      <xdr:rowOff>34472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2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29028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73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170543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731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9978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14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9978</xdr:rowOff>
    </xdr:from>
    <xdr:to>
      <xdr:col>69</xdr:col>
      <xdr:colOff>92075</xdr:colOff>
      <xdr:row>60</xdr:row>
      <xdr:rowOff>143328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5528"/>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125185</xdr:rowOff>
    </xdr:from>
    <xdr:to>
      <xdr:col>69</xdr:col>
      <xdr:colOff>142875</xdr:colOff>
      <xdr:row>57</xdr:row>
      <xdr:rowOff>55335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98170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149678</xdr:rowOff>
    </xdr:from>
    <xdr:to>
      <xdr:col>78</xdr:col>
      <xdr:colOff>120650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64605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130628</xdr:rowOff>
    </xdr:from>
    <xdr:to>
      <xdr:col>69</xdr:col>
      <xdr:colOff>142875</xdr:colOff>
      <xdr:row>59</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45555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　全国平均、県平均で比較すると当市は高水準にあるため、緊急性、必要性に応じた補助金交付の検討により補助費全体の抑制を図る。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089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74422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860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860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74422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13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市町村合併に伴う需要への対応などにより元利償還金が占める比率は類似団体の平均を上回っている。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これは、超低金利の機会を逃すことなく効果的な借り入れを行なってきたことによるもの。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今後は、地方債発行額抑制による公債費の削減を進めつつ、投資的事業の実施にあたっては、過疎債等の交付税上の優良債活用による事業推進を続けていく。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104140</xdr:rowOff>
    </xdr:from>
    <xdr:to>
      <xdr:col>24</xdr:col>
      <xdr:colOff>25400</xdr:colOff>
      <xdr:row>75</xdr:row>
      <xdr:rowOff>123190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628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119380</xdr:rowOff>
    </xdr:from>
    <xdr:to>
      <xdr:col>19</xdr:col>
      <xdr:colOff>187325</xdr:colOff>
      <xdr:row>75</xdr:row>
      <xdr:rowOff>123190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978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47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75565</xdr:rowOff>
    </xdr:from>
    <xdr:to>
      <xdr:col>11</xdr:col>
      <xdr:colOff>9525</xdr:colOff>
      <xdr:row>75</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93431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53340</xdr:rowOff>
    </xdr:from>
    <xdr:to>
      <xdr:col>24</xdr:col>
      <xdr:colOff>76200</xdr:colOff>
      <xdr:row>75</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25417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72390</xdr:rowOff>
    </xdr:from>
    <xdr:to>
      <xdr:col>20</xdr:col>
      <xdr:colOff>38100</xdr:colOff>
      <xdr:row>76</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158766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017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68580</xdr:rowOff>
    </xdr:from>
    <xdr:to>
      <xdr:col>15</xdr:col>
      <xdr:colOff>149225</xdr:colOff>
      <xdr:row>75</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154957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1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124477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8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24765</xdr:rowOff>
    </xdr:from>
    <xdr:to>
      <xdr:col>6</xdr:col>
      <xdr:colOff>171450</xdr:colOff>
      <xdr:row>75</xdr:row>
      <xdr:rowOff>126365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111141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歳入の経常一般財源の増加により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ポイントの減、歳出の経常一般財源の増により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ポイントの増で計</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全国平均に比して低水準であるが、その分当市は公債費の占める経常経費の割合が類似団体に比して大きいということを示している。今後も事務事業の見直し等による行政経費の圧縮に努める必要がある。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53848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0337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62992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84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76</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474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77</xdr:row>
      <xdr:rowOff>78994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47472"/>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xdr:rowOff>
    </xdr:from>
    <xdr:to>
      <xdr:col>78</xdr:col>
      <xdr:colOff>120650</xdr:colOff>
      <xdr:row>76</xdr:row>
      <xdr:rowOff>104648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114825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28194</xdr:rowOff>
    </xdr:from>
    <xdr:to>
      <xdr:col>65</xdr:col>
      <xdr:colOff>53975</xdr:colOff>
      <xdr:row>77</xdr:row>
      <xdr:rowOff>129794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114571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22692</xdr:rowOff>
    </xdr:from>
    <xdr:to>
      <xdr:col>29</xdr:col>
      <xdr:colOff>127000</xdr:colOff>
      <xdr:row>18</xdr:row>
      <xdr:rowOff>69021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56417"/>
          <a:ext cx="647700" cy="46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69021</xdr:rowOff>
    </xdr:from>
    <xdr:to>
      <xdr:col>26</xdr:col>
      <xdr:colOff>50800</xdr:colOff>
      <xdr:row>18</xdr:row>
      <xdr:rowOff>92491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02746"/>
          <a:ext cx="698500" cy="23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92491</xdr:rowOff>
    </xdr:from>
    <xdr:to>
      <xdr:col>22</xdr:col>
      <xdr:colOff>114300</xdr:colOff>
      <xdr:row>18</xdr:row>
      <xdr:rowOff>110484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26216"/>
          <a:ext cx="698500" cy="17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110484</xdr:rowOff>
    </xdr:from>
    <xdr:to>
      <xdr:col>18</xdr:col>
      <xdr:colOff>177800</xdr:colOff>
      <xdr:row>18</xdr:row>
      <xdr:rowOff>142268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44209"/>
          <a:ext cx="698500" cy="31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143342</xdr:rowOff>
    </xdr:from>
    <xdr:to>
      <xdr:col>29</xdr:col>
      <xdr:colOff>177800</xdr:colOff>
      <xdr:row>18</xdr:row>
      <xdr:rowOff>73492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05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115419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77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18221</xdr:rowOff>
    </xdr:from>
    <xdr:to>
      <xdr:col>26</xdr:col>
      <xdr:colOff>101600</xdr:colOff>
      <xdr:row>18</xdr:row>
      <xdr:rowOff>119821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51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104598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38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41691</xdr:rowOff>
    </xdr:from>
    <xdr:to>
      <xdr:col>22</xdr:col>
      <xdr:colOff>165100</xdr:colOff>
      <xdr:row>18</xdr:row>
      <xdr:rowOff>143291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75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128068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6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59684</xdr:rowOff>
    </xdr:from>
    <xdr:to>
      <xdr:col>19</xdr:col>
      <xdr:colOff>38100</xdr:colOff>
      <xdr:row>18</xdr:row>
      <xdr:rowOff>161284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93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146061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79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91469</xdr:rowOff>
    </xdr:from>
    <xdr:to>
      <xdr:col>15</xdr:col>
      <xdr:colOff>101600</xdr:colOff>
      <xdr:row>19</xdr:row>
      <xdr:rowOff>21619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25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6395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11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334660</xdr:rowOff>
    </xdr:from>
    <xdr:to>
      <xdr:col>29</xdr:col>
      <xdr:colOff>127000</xdr:colOff>
      <xdr:row>37</xdr:row>
      <xdr:rowOff>335823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59360"/>
          <a:ext cx="647700" cy="1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319437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4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335823</xdr:rowOff>
    </xdr:from>
    <xdr:to>
      <xdr:col>26</xdr:col>
      <xdr:colOff>50800</xdr:colOff>
      <xdr:row>38</xdr:row>
      <xdr:rowOff>483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60523"/>
          <a:ext cx="698500" cy="7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483</xdr:rowOff>
    </xdr:from>
    <xdr:to>
      <xdr:col>22</xdr:col>
      <xdr:colOff>114300</xdr:colOff>
      <xdr:row>38</xdr:row>
      <xdr:rowOff>7951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68083"/>
          <a:ext cx="698500" cy="7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7951</xdr:rowOff>
    </xdr:from>
    <xdr:to>
      <xdr:col>18</xdr:col>
      <xdr:colOff>177800</xdr:colOff>
      <xdr:row>38</xdr:row>
      <xdr:rowOff>35011</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75551"/>
          <a:ext cx="698500" cy="27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283860</xdr:rowOff>
    </xdr:from>
    <xdr:to>
      <xdr:col>29</xdr:col>
      <xdr:colOff>177800</xdr:colOff>
      <xdr:row>38</xdr:row>
      <xdr:rowOff>42560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0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128937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5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285023</xdr:rowOff>
    </xdr:from>
    <xdr:to>
      <xdr:col>26</xdr:col>
      <xdr:colOff>101600</xdr:colOff>
      <xdr:row>38</xdr:row>
      <xdr:rowOff>43723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09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53900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78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292583</xdr:rowOff>
    </xdr:from>
    <xdr:to>
      <xdr:col>22</xdr:col>
      <xdr:colOff>165100</xdr:colOff>
      <xdr:row>38</xdr:row>
      <xdr:rowOff>51283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17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61460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300051</xdr:rowOff>
    </xdr:from>
    <xdr:to>
      <xdr:col>19</xdr:col>
      <xdr:colOff>38100</xdr:colOff>
      <xdr:row>38</xdr:row>
      <xdr:rowOff>58751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24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68928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9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327111</xdr:rowOff>
    </xdr:from>
    <xdr:to>
      <xdr:col>15</xdr:col>
      <xdr:colOff>101600</xdr:colOff>
      <xdr:row>38</xdr:row>
      <xdr:rowOff>85811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1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95988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122261</xdr:rowOff>
    </xdr:from>
    <xdr:to>
      <xdr:col>24</xdr:col>
      <xdr:colOff>63500</xdr:colOff>
      <xdr:row>38</xdr:row>
      <xdr:rowOff>27621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5911"/>
          <a:ext cx="8382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1854</xdr:rowOff>
    </xdr:from>
    <xdr:to>
      <xdr:col>19</xdr:col>
      <xdr:colOff>177800</xdr:colOff>
      <xdr:row>38</xdr:row>
      <xdr:rowOff>27621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6954"/>
          <a:ext cx="889000" cy="2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1854</xdr:rowOff>
    </xdr:from>
    <xdr:to>
      <xdr:col>15</xdr:col>
      <xdr:colOff>50800</xdr:colOff>
      <xdr:row>38</xdr:row>
      <xdr:rowOff>12566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6954"/>
          <a:ext cx="889000" cy="1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12566</xdr:rowOff>
    </xdr:from>
    <xdr:to>
      <xdr:col>10</xdr:col>
      <xdr:colOff>114300</xdr:colOff>
      <xdr:row>38</xdr:row>
      <xdr:rowOff>69617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7666"/>
          <a:ext cx="889000" cy="5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71461</xdr:rowOff>
    </xdr:from>
    <xdr:to>
      <xdr:col>24</xdr:col>
      <xdr:colOff>114300</xdr:colOff>
      <xdr:row>38</xdr:row>
      <xdr:rowOff>1611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49888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148271</xdr:rowOff>
    </xdr:from>
    <xdr:to>
      <xdr:col>20</xdr:col>
      <xdr:colOff>38100</xdr:colOff>
      <xdr:row>38</xdr:row>
      <xdr:rowOff>78421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69548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122504</xdr:rowOff>
    </xdr:from>
    <xdr:to>
      <xdr:col>15</xdr:col>
      <xdr:colOff>101600</xdr:colOff>
      <xdr:row>38</xdr:row>
      <xdr:rowOff>52654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43781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133216</xdr:rowOff>
    </xdr:from>
    <xdr:to>
      <xdr:col>10</xdr:col>
      <xdr:colOff>165100</xdr:colOff>
      <xdr:row>38</xdr:row>
      <xdr:rowOff>63366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54493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18817</xdr:rowOff>
    </xdr:from>
    <xdr:to>
      <xdr:col>6</xdr:col>
      <xdr:colOff>38100</xdr:colOff>
      <xdr:row>38</xdr:row>
      <xdr:rowOff>120417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3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111544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2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111718</xdr:rowOff>
    </xdr:from>
    <xdr:to>
      <xdr:col>24</xdr:col>
      <xdr:colOff>63500</xdr:colOff>
      <xdr:row>58</xdr:row>
      <xdr:rowOff>115060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5818"/>
          <a:ext cx="8382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114560</xdr:rowOff>
    </xdr:from>
    <xdr:to>
      <xdr:col>19</xdr:col>
      <xdr:colOff>177800</xdr:colOff>
      <xdr:row>58</xdr:row>
      <xdr:rowOff>115060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8660"/>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114560</xdr:rowOff>
    </xdr:from>
    <xdr:to>
      <xdr:col>15</xdr:col>
      <xdr:colOff>50800</xdr:colOff>
      <xdr:row>58</xdr:row>
      <xdr:rowOff>114917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660"/>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114917</xdr:rowOff>
    </xdr:from>
    <xdr:to>
      <xdr:col>10</xdr:col>
      <xdr:colOff>114300</xdr:colOff>
      <xdr:row>58</xdr:row>
      <xdr:rowOff>116456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9017"/>
          <a:ext cx="889000" cy="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60918</xdr:rowOff>
    </xdr:from>
    <xdr:to>
      <xdr:col>24</xdr:col>
      <xdr:colOff>114300</xdr:colOff>
      <xdr:row>58</xdr:row>
      <xdr:rowOff>162518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20295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64260</xdr:rowOff>
    </xdr:from>
    <xdr:to>
      <xdr:col>20</xdr:col>
      <xdr:colOff>38100</xdr:colOff>
      <xdr:row>58</xdr:row>
      <xdr:rowOff>165860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10937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63760</xdr:rowOff>
    </xdr:from>
    <xdr:to>
      <xdr:col>15</xdr:col>
      <xdr:colOff>101600</xdr:colOff>
      <xdr:row>58</xdr:row>
      <xdr:rowOff>165360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10437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64117</xdr:rowOff>
    </xdr:from>
    <xdr:to>
      <xdr:col>10</xdr:col>
      <xdr:colOff>165100</xdr:colOff>
      <xdr:row>58</xdr:row>
      <xdr:rowOff>165717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10794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65656</xdr:rowOff>
    </xdr:from>
    <xdr:to>
      <xdr:col>6</xdr:col>
      <xdr:colOff>38100</xdr:colOff>
      <xdr:row>58</xdr:row>
      <xdr:rowOff>167256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12333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55575</xdr:rowOff>
    </xdr:from>
    <xdr:to>
      <xdr:col>24</xdr:col>
      <xdr:colOff>63500</xdr:colOff>
      <xdr:row>76</xdr:row>
      <xdr:rowOff>73661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571425"/>
          <a:ext cx="838200" cy="5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148882</xdr:rowOff>
    </xdr:from>
    <xdr:to>
      <xdr:col>19</xdr:col>
      <xdr:colOff>177800</xdr:colOff>
      <xdr:row>76</xdr:row>
      <xdr:rowOff>73661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007632"/>
          <a:ext cx="889000" cy="9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19812</xdr:rowOff>
    </xdr:from>
    <xdr:to>
      <xdr:col>15</xdr:col>
      <xdr:colOff>50800</xdr:colOff>
      <xdr:row>75</xdr:row>
      <xdr:rowOff>148882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707112"/>
          <a:ext cx="889000" cy="30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19812</xdr:rowOff>
    </xdr:from>
    <xdr:to>
      <xdr:col>10</xdr:col>
      <xdr:colOff>114300</xdr:colOff>
      <xdr:row>74</xdr:row>
      <xdr:rowOff>81407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07112"/>
          <a:ext cx="8890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4775</xdr:rowOff>
    </xdr:from>
    <xdr:to>
      <xdr:col>24</xdr:col>
      <xdr:colOff>114300</xdr:colOff>
      <xdr:row>73</xdr:row>
      <xdr:rowOff>106375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5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27652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3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22861</xdr:rowOff>
    </xdr:from>
    <xdr:to>
      <xdr:col>20</xdr:col>
      <xdr:colOff>38100</xdr:colOff>
      <xdr:row>76</xdr:row>
      <xdr:rowOff>124461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140987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2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98082</xdr:rowOff>
    </xdr:from>
    <xdr:to>
      <xdr:col>15</xdr:col>
      <xdr:colOff>101600</xdr:colOff>
      <xdr:row>76</xdr:row>
      <xdr:rowOff>28232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95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44759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3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140462</xdr:rowOff>
    </xdr:from>
    <xdr:to>
      <xdr:col>10</xdr:col>
      <xdr:colOff>165100</xdr:colOff>
      <xdr:row>74</xdr:row>
      <xdr:rowOff>70612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65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87139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43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30607</xdr:rowOff>
    </xdr:from>
    <xdr:to>
      <xdr:col>6</xdr:col>
      <xdr:colOff>38100</xdr:colOff>
      <xdr:row>74</xdr:row>
      <xdr:rowOff>132207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7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148734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166446</xdr:rowOff>
    </xdr:from>
    <xdr:to>
      <xdr:col>24</xdr:col>
      <xdr:colOff>63500</xdr:colOff>
      <xdr:row>96</xdr:row>
      <xdr:rowOff>57770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4196"/>
          <a:ext cx="8382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57770</xdr:rowOff>
    </xdr:from>
    <xdr:to>
      <xdr:col>19</xdr:col>
      <xdr:colOff>177800</xdr:colOff>
      <xdr:row>96</xdr:row>
      <xdr:rowOff>125695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16970"/>
          <a:ext cx="889000" cy="6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13047</xdr:rowOff>
    </xdr:from>
    <xdr:to>
      <xdr:col>15</xdr:col>
      <xdr:colOff>50800</xdr:colOff>
      <xdr:row>96</xdr:row>
      <xdr:rowOff>125695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72247"/>
          <a:ext cx="889000" cy="1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13047</xdr:rowOff>
    </xdr:from>
    <xdr:to>
      <xdr:col>10</xdr:col>
      <xdr:colOff>114300</xdr:colOff>
      <xdr:row>97</xdr:row>
      <xdr:rowOff>13277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72247"/>
          <a:ext cx="889000" cy="17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115646</xdr:rowOff>
    </xdr:from>
    <xdr:to>
      <xdr:col>24</xdr:col>
      <xdr:colOff>114300</xdr:colOff>
      <xdr:row>96</xdr:row>
      <xdr:rowOff>45796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0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94073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6970</xdr:rowOff>
    </xdr:from>
    <xdr:to>
      <xdr:col>20</xdr:col>
      <xdr:colOff>38100</xdr:colOff>
      <xdr:row>96</xdr:row>
      <xdr:rowOff>108570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6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99697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5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74895</xdr:rowOff>
    </xdr:from>
    <xdr:to>
      <xdr:col>15</xdr:col>
      <xdr:colOff>101600</xdr:colOff>
      <xdr:row>97</xdr:row>
      <xdr:rowOff>5045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3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167622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2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133697</xdr:rowOff>
    </xdr:from>
    <xdr:to>
      <xdr:col>10</xdr:col>
      <xdr:colOff>165100</xdr:colOff>
      <xdr:row>96</xdr:row>
      <xdr:rowOff>63847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54974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14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133927</xdr:rowOff>
    </xdr:from>
    <xdr:to>
      <xdr:col>6</xdr:col>
      <xdr:colOff>38100</xdr:colOff>
      <xdr:row>97</xdr:row>
      <xdr:rowOff>64077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55204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57241</xdr:rowOff>
    </xdr:from>
    <xdr:to>
      <xdr:col>55</xdr:col>
      <xdr:colOff>0</xdr:colOff>
      <xdr:row>37</xdr:row>
      <xdr:rowOff>95348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0891"/>
          <a:ext cx="838200" cy="3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56366</xdr:rowOff>
    </xdr:from>
    <xdr:to>
      <xdr:col>50</xdr:col>
      <xdr:colOff>114300</xdr:colOff>
      <xdr:row>37</xdr:row>
      <xdr:rowOff>57241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00016"/>
          <a:ext cx="889000" cy="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29603</xdr:rowOff>
    </xdr:from>
    <xdr:to>
      <xdr:col>45</xdr:col>
      <xdr:colOff>177800</xdr:colOff>
      <xdr:row>37</xdr:row>
      <xdr:rowOff>56366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73253"/>
          <a:ext cx="889000" cy="2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76133</xdr:rowOff>
    </xdr:from>
    <xdr:to>
      <xdr:col>41</xdr:col>
      <xdr:colOff>50800</xdr:colOff>
      <xdr:row>37</xdr:row>
      <xdr:rowOff>29603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76883"/>
          <a:ext cx="889000" cy="29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44548</xdr:rowOff>
    </xdr:from>
    <xdr:to>
      <xdr:col>55</xdr:col>
      <xdr:colOff>50800</xdr:colOff>
      <xdr:row>37</xdr:row>
      <xdr:rowOff>146148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8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67425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6441</xdr:rowOff>
    </xdr:from>
    <xdr:to>
      <xdr:col>50</xdr:col>
      <xdr:colOff>165100</xdr:colOff>
      <xdr:row>37</xdr:row>
      <xdr:rowOff>108041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124568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2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5566</xdr:rowOff>
    </xdr:from>
    <xdr:to>
      <xdr:col>46</xdr:col>
      <xdr:colOff>38100</xdr:colOff>
      <xdr:row>37</xdr:row>
      <xdr:rowOff>107166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123693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24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150253</xdr:rowOff>
    </xdr:from>
    <xdr:to>
      <xdr:col>41</xdr:col>
      <xdr:colOff>101600</xdr:colOff>
      <xdr:row>37</xdr:row>
      <xdr:rowOff>80403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96930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9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25333</xdr:rowOff>
    </xdr:from>
    <xdr:to>
      <xdr:col>36</xdr:col>
      <xdr:colOff>165100</xdr:colOff>
      <xdr:row>35</xdr:row>
      <xdr:rowOff>126933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2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143460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0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85585</xdr:rowOff>
    </xdr:from>
    <xdr:to>
      <xdr:col>55</xdr:col>
      <xdr:colOff>0</xdr:colOff>
      <xdr:row>56</xdr:row>
      <xdr:rowOff>95333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86785"/>
          <a:ext cx="8382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158015</xdr:rowOff>
    </xdr:from>
    <xdr:to>
      <xdr:col>50</xdr:col>
      <xdr:colOff>114300</xdr:colOff>
      <xdr:row>56</xdr:row>
      <xdr:rowOff>95333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87765"/>
          <a:ext cx="889000" cy="10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66507</xdr:rowOff>
    </xdr:from>
    <xdr:to>
      <xdr:col>45</xdr:col>
      <xdr:colOff>177800</xdr:colOff>
      <xdr:row>55</xdr:row>
      <xdr:rowOff>158015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96257"/>
          <a:ext cx="889000" cy="9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66507</xdr:rowOff>
    </xdr:from>
    <xdr:to>
      <xdr:col>41</xdr:col>
      <xdr:colOff>50800</xdr:colOff>
      <xdr:row>56</xdr:row>
      <xdr:rowOff>44223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96257"/>
          <a:ext cx="889000" cy="14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34785</xdr:rowOff>
    </xdr:from>
    <xdr:to>
      <xdr:col>55</xdr:col>
      <xdr:colOff>50800</xdr:colOff>
      <xdr:row>56</xdr:row>
      <xdr:rowOff>136385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13212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44533</xdr:rowOff>
    </xdr:from>
    <xdr:to>
      <xdr:col>50</xdr:col>
      <xdr:colOff>165100</xdr:colOff>
      <xdr:row>56</xdr:row>
      <xdr:rowOff>146133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4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137260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3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107215</xdr:rowOff>
    </xdr:from>
    <xdr:to>
      <xdr:col>46</xdr:col>
      <xdr:colOff>38100</xdr:colOff>
      <xdr:row>56</xdr:row>
      <xdr:rowOff>37365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3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53892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12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15707</xdr:rowOff>
    </xdr:from>
    <xdr:to>
      <xdr:col>41</xdr:col>
      <xdr:colOff>101600</xdr:colOff>
      <xdr:row>55</xdr:row>
      <xdr:rowOff>117307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4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133834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2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164873</xdr:rowOff>
    </xdr:from>
    <xdr:to>
      <xdr:col>36</xdr:col>
      <xdr:colOff>165100</xdr:colOff>
      <xdr:row>56</xdr:row>
      <xdr:rowOff>95023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9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111550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6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144315</xdr:rowOff>
    </xdr:from>
    <xdr:to>
      <xdr:col>55</xdr:col>
      <xdr:colOff>0</xdr:colOff>
      <xdr:row>79</xdr:row>
      <xdr:rowOff>93729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7415"/>
          <a:ext cx="838200" cy="1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124047</xdr:rowOff>
    </xdr:from>
    <xdr:to>
      <xdr:col>50</xdr:col>
      <xdr:colOff>114300</xdr:colOff>
      <xdr:row>78</xdr:row>
      <xdr:rowOff>144315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25697"/>
          <a:ext cx="889000" cy="19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27130</xdr:rowOff>
    </xdr:from>
    <xdr:to>
      <xdr:col>45</xdr:col>
      <xdr:colOff>177800</xdr:colOff>
      <xdr:row>77</xdr:row>
      <xdr:rowOff>124047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28780"/>
          <a:ext cx="889000" cy="9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27130</xdr:rowOff>
    </xdr:from>
    <xdr:to>
      <xdr:col>41</xdr:col>
      <xdr:colOff>50800</xdr:colOff>
      <xdr:row>77</xdr:row>
      <xdr:rowOff>167894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28780"/>
          <a:ext cx="889000" cy="14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42929</xdr:rowOff>
    </xdr:from>
    <xdr:to>
      <xdr:col>55</xdr:col>
      <xdr:colOff>50800</xdr:colOff>
      <xdr:row>79</xdr:row>
      <xdr:rowOff>144529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8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129306</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2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93515</xdr:rowOff>
    </xdr:from>
    <xdr:to>
      <xdr:col>50</xdr:col>
      <xdr:colOff>165100</xdr:colOff>
      <xdr:row>79</xdr:row>
      <xdr:rowOff>23665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14792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73247</xdr:rowOff>
    </xdr:from>
    <xdr:to>
      <xdr:col>46</xdr:col>
      <xdr:colOff>38100</xdr:colOff>
      <xdr:row>78</xdr:row>
      <xdr:rowOff>3397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19924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147780</xdr:rowOff>
    </xdr:from>
    <xdr:to>
      <xdr:col>41</xdr:col>
      <xdr:colOff>101600</xdr:colOff>
      <xdr:row>77</xdr:row>
      <xdr:rowOff>77930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7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94458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5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117094</xdr:rowOff>
    </xdr:from>
    <xdr:to>
      <xdr:col>36</xdr:col>
      <xdr:colOff>165100</xdr:colOff>
      <xdr:row>78</xdr:row>
      <xdr:rowOff>47244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38371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1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95735</xdr:rowOff>
    </xdr:from>
    <xdr:to>
      <xdr:col>55</xdr:col>
      <xdr:colOff>0</xdr:colOff>
      <xdr:row>95</xdr:row>
      <xdr:rowOff>154136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83485"/>
          <a:ext cx="838200" cy="5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150044</xdr:rowOff>
    </xdr:from>
    <xdr:to>
      <xdr:col>50</xdr:col>
      <xdr:colOff>114300</xdr:colOff>
      <xdr:row>95</xdr:row>
      <xdr:rowOff>154136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37794"/>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150044</xdr:rowOff>
    </xdr:from>
    <xdr:to>
      <xdr:col>45</xdr:col>
      <xdr:colOff>177800</xdr:colOff>
      <xdr:row>95</xdr:row>
      <xdr:rowOff>162863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37794"/>
          <a:ext cx="889000" cy="1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162863</xdr:rowOff>
    </xdr:from>
    <xdr:to>
      <xdr:col>41</xdr:col>
      <xdr:colOff>50800</xdr:colOff>
      <xdr:row>96</xdr:row>
      <xdr:rowOff>11861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50613"/>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44935</xdr:rowOff>
    </xdr:from>
    <xdr:to>
      <xdr:col>55</xdr:col>
      <xdr:colOff>50800</xdr:colOff>
      <xdr:row>95</xdr:row>
      <xdr:rowOff>146535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3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67812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8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103336</xdr:rowOff>
    </xdr:from>
    <xdr:to>
      <xdr:col>50</xdr:col>
      <xdr:colOff>165100</xdr:colOff>
      <xdr:row>96</xdr:row>
      <xdr:rowOff>33486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9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50013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6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99244</xdr:rowOff>
    </xdr:from>
    <xdr:to>
      <xdr:col>46</xdr:col>
      <xdr:colOff>38100</xdr:colOff>
      <xdr:row>96</xdr:row>
      <xdr:rowOff>29394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45921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112063</xdr:rowOff>
    </xdr:from>
    <xdr:to>
      <xdr:col>41</xdr:col>
      <xdr:colOff>101600</xdr:colOff>
      <xdr:row>96</xdr:row>
      <xdr:rowOff>42213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9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58740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7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132511</xdr:rowOff>
    </xdr:from>
    <xdr:to>
      <xdr:col>36</xdr:col>
      <xdr:colOff>165100</xdr:colOff>
      <xdr:row>96</xdr:row>
      <xdr:rowOff>62661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2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79188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9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93637</xdr:rowOff>
    </xdr:from>
    <xdr:to>
      <xdr:col>85</xdr:col>
      <xdr:colOff>127000</xdr:colOff>
      <xdr:row>39</xdr:row>
      <xdr:rowOff>97853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0187"/>
          <a:ext cx="8382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92142</xdr:rowOff>
    </xdr:from>
    <xdr:to>
      <xdr:col>81</xdr:col>
      <xdr:colOff>50800</xdr:colOff>
      <xdr:row>39</xdr:row>
      <xdr:rowOff>97853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8692"/>
          <a:ext cx="8890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75954</xdr:rowOff>
    </xdr:from>
    <xdr:to>
      <xdr:col>76</xdr:col>
      <xdr:colOff>114300</xdr:colOff>
      <xdr:row>39</xdr:row>
      <xdr:rowOff>92142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2504"/>
          <a:ext cx="889000" cy="1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75954</xdr:rowOff>
    </xdr:from>
    <xdr:to>
      <xdr:col>71</xdr:col>
      <xdr:colOff>177800</xdr:colOff>
      <xdr:row>39</xdr:row>
      <xdr:rowOff>84437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2504"/>
          <a:ext cx="889000" cy="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42837</xdr:rowOff>
    </xdr:from>
    <xdr:to>
      <xdr:col>85</xdr:col>
      <xdr:colOff>177800</xdr:colOff>
      <xdr:row>39</xdr:row>
      <xdr:rowOff>144437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47053</xdr:rowOff>
    </xdr:from>
    <xdr:to>
      <xdr:col>81</xdr:col>
      <xdr:colOff>101600</xdr:colOff>
      <xdr:row>39</xdr:row>
      <xdr:rowOff>148653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139780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41342</xdr:rowOff>
    </xdr:from>
    <xdr:to>
      <xdr:col>76</xdr:col>
      <xdr:colOff>165100</xdr:colOff>
      <xdr:row>39</xdr:row>
      <xdr:rowOff>142942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134069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25154</xdr:rowOff>
    </xdr:from>
    <xdr:to>
      <xdr:col>72</xdr:col>
      <xdr:colOff>38100</xdr:colOff>
      <xdr:row>39</xdr:row>
      <xdr:rowOff>126754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117881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33637</xdr:rowOff>
    </xdr:from>
    <xdr:to>
      <xdr:col>67</xdr:col>
      <xdr:colOff>101600</xdr:colOff>
      <xdr:row>39</xdr:row>
      <xdr:rowOff>135237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126364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72073</xdr:rowOff>
    </xdr:from>
    <xdr:to>
      <xdr:col>85</xdr:col>
      <xdr:colOff>127000</xdr:colOff>
      <xdr:row>77</xdr:row>
      <xdr:rowOff>72357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73723"/>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72073</xdr:rowOff>
    </xdr:from>
    <xdr:to>
      <xdr:col>81</xdr:col>
      <xdr:colOff>50800</xdr:colOff>
      <xdr:row>77</xdr:row>
      <xdr:rowOff>77922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73723"/>
          <a:ext cx="889000" cy="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77922</xdr:rowOff>
    </xdr:from>
    <xdr:to>
      <xdr:col>76</xdr:col>
      <xdr:colOff>114300</xdr:colOff>
      <xdr:row>77</xdr:row>
      <xdr:rowOff>91866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79572"/>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91866</xdr:rowOff>
    </xdr:from>
    <xdr:to>
      <xdr:col>71</xdr:col>
      <xdr:colOff>177800</xdr:colOff>
      <xdr:row>77</xdr:row>
      <xdr:rowOff>111001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3516"/>
          <a:ext cx="889000" cy="1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21557</xdr:rowOff>
    </xdr:from>
    <xdr:to>
      <xdr:col>85</xdr:col>
      <xdr:colOff>177800</xdr:colOff>
      <xdr:row>77</xdr:row>
      <xdr:rowOff>123157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44434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21273</xdr:rowOff>
    </xdr:from>
    <xdr:to>
      <xdr:col>81</xdr:col>
      <xdr:colOff>101600</xdr:colOff>
      <xdr:row>77</xdr:row>
      <xdr:rowOff>122873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2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139400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9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27122</xdr:rowOff>
    </xdr:from>
    <xdr:to>
      <xdr:col>76</xdr:col>
      <xdr:colOff>165100</xdr:colOff>
      <xdr:row>77</xdr:row>
      <xdr:rowOff>128722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145249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00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41066</xdr:rowOff>
    </xdr:from>
    <xdr:to>
      <xdr:col>72</xdr:col>
      <xdr:colOff>38100</xdr:colOff>
      <xdr:row>77</xdr:row>
      <xdr:rowOff>142666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159193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60201</xdr:rowOff>
    </xdr:from>
    <xdr:to>
      <xdr:col>67</xdr:col>
      <xdr:colOff>101600</xdr:colOff>
      <xdr:row>77</xdr:row>
      <xdr:rowOff>161801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6878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3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134303</xdr:rowOff>
    </xdr:from>
    <xdr:to>
      <xdr:col>85</xdr:col>
      <xdr:colOff>127000</xdr:colOff>
      <xdr:row>99</xdr:row>
      <xdr:rowOff>4192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36403"/>
          <a:ext cx="8382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4192</xdr:rowOff>
    </xdr:from>
    <xdr:to>
      <xdr:col>81</xdr:col>
      <xdr:colOff>50800</xdr:colOff>
      <xdr:row>99</xdr:row>
      <xdr:rowOff>30421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77742"/>
          <a:ext cx="889000" cy="2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22988</xdr:rowOff>
    </xdr:from>
    <xdr:to>
      <xdr:col>76</xdr:col>
      <xdr:colOff>114300</xdr:colOff>
      <xdr:row>99</xdr:row>
      <xdr:rowOff>30421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6538"/>
          <a:ext cx="889000" cy="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22988</xdr:rowOff>
    </xdr:from>
    <xdr:to>
      <xdr:col>71</xdr:col>
      <xdr:colOff>177800</xdr:colOff>
      <xdr:row>99</xdr:row>
      <xdr:rowOff>26065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6538"/>
          <a:ext cx="889000" cy="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83503</xdr:rowOff>
    </xdr:from>
    <xdr:to>
      <xdr:col>85</xdr:col>
      <xdr:colOff>177800</xdr:colOff>
      <xdr:row>99</xdr:row>
      <xdr:rowOff>13653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124842</xdr:rowOff>
    </xdr:from>
    <xdr:to>
      <xdr:col>81</xdr:col>
      <xdr:colOff>101600</xdr:colOff>
      <xdr:row>99</xdr:row>
      <xdr:rowOff>54992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46119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151071</xdr:rowOff>
    </xdr:from>
    <xdr:to>
      <xdr:col>76</xdr:col>
      <xdr:colOff>165100</xdr:colOff>
      <xdr:row>99</xdr:row>
      <xdr:rowOff>81221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72348</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4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143638</xdr:rowOff>
    </xdr:from>
    <xdr:to>
      <xdr:col>72</xdr:col>
      <xdr:colOff>38100</xdr:colOff>
      <xdr:row>99</xdr:row>
      <xdr:rowOff>73788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64915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146715</xdr:rowOff>
    </xdr:from>
    <xdr:to>
      <xdr:col>67</xdr:col>
      <xdr:colOff>101600</xdr:colOff>
      <xdr:row>99</xdr:row>
      <xdr:rowOff>76865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67992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29580</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16130"/>
          <a:ext cx="838200" cy="6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150230</xdr:rowOff>
    </xdr:from>
    <xdr:to>
      <xdr:col>116</xdr:col>
      <xdr:colOff>114300</xdr:colOff>
      <xdr:row>39</xdr:row>
      <xdr:rowOff>80380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6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65157</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167177</xdr:rowOff>
    </xdr:from>
    <xdr:to>
      <xdr:col>116</xdr:col>
      <xdr:colOff>63500</xdr:colOff>
      <xdr:row>59</xdr:row>
      <xdr:rowOff>2342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11277"/>
          <a:ext cx="838200" cy="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159253</xdr:rowOff>
    </xdr:from>
    <xdr:to>
      <xdr:col>111</xdr:col>
      <xdr:colOff>177800</xdr:colOff>
      <xdr:row>58</xdr:row>
      <xdr:rowOff>167177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03353"/>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158666</xdr:rowOff>
    </xdr:from>
    <xdr:to>
      <xdr:col>107</xdr:col>
      <xdr:colOff>50800</xdr:colOff>
      <xdr:row>58</xdr:row>
      <xdr:rowOff>159253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02766"/>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124605</xdr:rowOff>
    </xdr:from>
    <xdr:to>
      <xdr:col>102</xdr:col>
      <xdr:colOff>114300</xdr:colOff>
      <xdr:row>58</xdr:row>
      <xdr:rowOff>158666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68705"/>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122992</xdr:rowOff>
    </xdr:from>
    <xdr:to>
      <xdr:col>116</xdr:col>
      <xdr:colOff>114300</xdr:colOff>
      <xdr:row>59</xdr:row>
      <xdr:rowOff>53142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116377</xdr:rowOff>
    </xdr:from>
    <xdr:to>
      <xdr:col>112</xdr:col>
      <xdr:colOff>38100</xdr:colOff>
      <xdr:row>59</xdr:row>
      <xdr:rowOff>46527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63054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108453</xdr:rowOff>
    </xdr:from>
    <xdr:to>
      <xdr:col>107</xdr:col>
      <xdr:colOff>101600</xdr:colOff>
      <xdr:row>59</xdr:row>
      <xdr:rowOff>38603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55130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107866</xdr:rowOff>
    </xdr:from>
    <xdr:to>
      <xdr:col>102</xdr:col>
      <xdr:colOff>165100</xdr:colOff>
      <xdr:row>59</xdr:row>
      <xdr:rowOff>38016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54543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73805</xdr:rowOff>
    </xdr:from>
    <xdr:to>
      <xdr:col>98</xdr:col>
      <xdr:colOff>38100</xdr:colOff>
      <xdr:row>59</xdr:row>
      <xdr:rowOff>3955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20482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9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66529</xdr:rowOff>
    </xdr:from>
    <xdr:to>
      <xdr:col>116</xdr:col>
      <xdr:colOff>63500</xdr:colOff>
      <xdr:row>75</xdr:row>
      <xdr:rowOff>105086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25279"/>
          <a:ext cx="838200" cy="3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105086</xdr:rowOff>
    </xdr:from>
    <xdr:to>
      <xdr:col>111</xdr:col>
      <xdr:colOff>177800</xdr:colOff>
      <xdr:row>75</xdr:row>
      <xdr:rowOff>139185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963836"/>
          <a:ext cx="889000" cy="3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139185</xdr:rowOff>
    </xdr:from>
    <xdr:to>
      <xdr:col>107</xdr:col>
      <xdr:colOff>50800</xdr:colOff>
      <xdr:row>76</xdr:row>
      <xdr:rowOff>2197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97935"/>
          <a:ext cx="889000" cy="3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2197</xdr:rowOff>
    </xdr:from>
    <xdr:to>
      <xdr:col>102</xdr:col>
      <xdr:colOff>114300</xdr:colOff>
      <xdr:row>76</xdr:row>
      <xdr:rowOff>11931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32397"/>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15729</xdr:rowOff>
    </xdr:from>
    <xdr:to>
      <xdr:col>116</xdr:col>
      <xdr:colOff>114300</xdr:colOff>
      <xdr:row>75</xdr:row>
      <xdr:rowOff>117329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7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165606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54286</xdr:rowOff>
    </xdr:from>
    <xdr:to>
      <xdr:col>112</xdr:col>
      <xdr:colOff>38100</xdr:colOff>
      <xdr:row>75</xdr:row>
      <xdr:rowOff>155885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130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147014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88385</xdr:rowOff>
    </xdr:from>
    <xdr:to>
      <xdr:col>107</xdr:col>
      <xdr:colOff>101600</xdr:colOff>
      <xdr:row>76</xdr:row>
      <xdr:rowOff>18535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9662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3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122847</xdr:rowOff>
    </xdr:from>
    <xdr:to>
      <xdr:col>102</xdr:col>
      <xdr:colOff>165100</xdr:colOff>
      <xdr:row>76</xdr:row>
      <xdr:rowOff>52997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8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44124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7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132582</xdr:rowOff>
    </xdr:from>
    <xdr:to>
      <xdr:col>98</xdr:col>
      <xdr:colOff>38100</xdr:colOff>
      <xdr:row>76</xdr:row>
      <xdr:rowOff>62731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913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53858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08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80,124</a:t>
          </a:r>
          <a:r>
            <a:rPr kumimoji="1" lang="ja-JP" altLang="en-US" sz="1300">
              <a:latin typeface="ＭＳ Ｐゴシック" panose="020B0600070205080204" pitchFamily="50" charset="-128"/>
              <a:ea typeface="ＭＳ Ｐゴシック" panose="020B0600070205080204" pitchFamily="50" charset="-128"/>
            </a:rPr>
            <a:t>円と類似団体内では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位と高い順位にある。これは、当市が特別豪雪地帯であるために除排雪経費（維持補修費）が類似団体に比して非常に高いことに加え、令和６年度は大雪となったためである。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が類似団体に比して低く、また普通建設事業費（うち更新整備）が高いことは、新規投資を抑えつつ、既存施設の最低限必要な更新整備に注力しているためである。それに伴い今後も一定の公債費負担が発生するものであるが、適正な範囲で起債額のコントロール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16828</xdr:rowOff>
    </xdr:from>
    <xdr:to>
      <xdr:col>24</xdr:col>
      <xdr:colOff>63500</xdr:colOff>
      <xdr:row>39</xdr:row>
      <xdr:rowOff>31877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03378"/>
          <a:ext cx="8382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31877</xdr:rowOff>
    </xdr:from>
    <xdr:to>
      <xdr:col>19</xdr:col>
      <xdr:colOff>177800</xdr:colOff>
      <xdr:row>39</xdr:row>
      <xdr:rowOff>56452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8427"/>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56452</xdr:rowOff>
    </xdr:from>
    <xdr:to>
      <xdr:col>15</xdr:col>
      <xdr:colOff>50800</xdr:colOff>
      <xdr:row>39</xdr:row>
      <xdr:rowOff>99314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43002"/>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84836</xdr:rowOff>
    </xdr:from>
    <xdr:to>
      <xdr:col>10</xdr:col>
      <xdr:colOff>114300</xdr:colOff>
      <xdr:row>39</xdr:row>
      <xdr:rowOff>99314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7138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137478</xdr:rowOff>
    </xdr:from>
    <xdr:to>
      <xdr:col>24</xdr:col>
      <xdr:colOff>114300</xdr:colOff>
      <xdr:row>39</xdr:row>
      <xdr:rowOff>67628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52405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152527</xdr:rowOff>
    </xdr:from>
    <xdr:to>
      <xdr:col>20</xdr:col>
      <xdr:colOff>38100</xdr:colOff>
      <xdr:row>39</xdr:row>
      <xdr:rowOff>82677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73804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6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5652</xdr:rowOff>
    </xdr:from>
    <xdr:to>
      <xdr:col>15</xdr:col>
      <xdr:colOff>101600</xdr:colOff>
      <xdr:row>39</xdr:row>
      <xdr:rowOff>107252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9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98379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8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48514</xdr:rowOff>
    </xdr:from>
    <xdr:to>
      <xdr:col>10</xdr:col>
      <xdr:colOff>165100</xdr:colOff>
      <xdr:row>39</xdr:row>
      <xdr:rowOff>150114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3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141241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2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34036</xdr:rowOff>
    </xdr:from>
    <xdr:to>
      <xdr:col>6</xdr:col>
      <xdr:colOff>38100</xdr:colOff>
      <xdr:row>39</xdr:row>
      <xdr:rowOff>135636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126763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77107</xdr:rowOff>
    </xdr:from>
    <xdr:to>
      <xdr:col>24</xdr:col>
      <xdr:colOff>63500</xdr:colOff>
      <xdr:row>58</xdr:row>
      <xdr:rowOff>111173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21207"/>
          <a:ext cx="838200" cy="3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111173</xdr:rowOff>
    </xdr:from>
    <xdr:to>
      <xdr:col>19</xdr:col>
      <xdr:colOff>177800</xdr:colOff>
      <xdr:row>58</xdr:row>
      <xdr:rowOff>129375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5273"/>
          <a:ext cx="889000" cy="1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123002</xdr:rowOff>
    </xdr:from>
    <xdr:to>
      <xdr:col>15</xdr:col>
      <xdr:colOff>50800</xdr:colOff>
      <xdr:row>58</xdr:row>
      <xdr:rowOff>129375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67102"/>
          <a:ext cx="8890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168163</xdr:rowOff>
    </xdr:from>
    <xdr:to>
      <xdr:col>10</xdr:col>
      <xdr:colOff>114300</xdr:colOff>
      <xdr:row>58</xdr:row>
      <xdr:rowOff>123002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0813"/>
          <a:ext cx="889000" cy="1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26307</xdr:rowOff>
    </xdr:from>
    <xdr:to>
      <xdr:col>24</xdr:col>
      <xdr:colOff>114300</xdr:colOff>
      <xdr:row>58</xdr:row>
      <xdr:rowOff>127907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60373</xdr:rowOff>
    </xdr:from>
    <xdr:to>
      <xdr:col>20</xdr:col>
      <xdr:colOff>38100</xdr:colOff>
      <xdr:row>58</xdr:row>
      <xdr:rowOff>161973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153100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78575</xdr:rowOff>
    </xdr:from>
    <xdr:to>
      <xdr:col>15</xdr:col>
      <xdr:colOff>101600</xdr:colOff>
      <xdr:row>59</xdr:row>
      <xdr:rowOff>8725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171302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72202</xdr:rowOff>
    </xdr:from>
    <xdr:to>
      <xdr:col>10</xdr:col>
      <xdr:colOff>165100</xdr:colOff>
      <xdr:row>59</xdr:row>
      <xdr:rowOff>2352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164929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0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117363</xdr:rowOff>
    </xdr:from>
    <xdr:to>
      <xdr:col>6</xdr:col>
      <xdr:colOff>38100</xdr:colOff>
      <xdr:row>58</xdr:row>
      <xdr:rowOff>47513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38640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102005</xdr:rowOff>
    </xdr:from>
    <xdr:to>
      <xdr:col>24</xdr:col>
      <xdr:colOff>63500</xdr:colOff>
      <xdr:row>77</xdr:row>
      <xdr:rowOff>140415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3655"/>
          <a:ext cx="838200" cy="3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140415</xdr:rowOff>
    </xdr:from>
    <xdr:to>
      <xdr:col>19</xdr:col>
      <xdr:colOff>177800</xdr:colOff>
      <xdr:row>77</xdr:row>
      <xdr:rowOff>168997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42065"/>
          <a:ext cx="889000" cy="2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104127</xdr:rowOff>
    </xdr:from>
    <xdr:to>
      <xdr:col>15</xdr:col>
      <xdr:colOff>50800</xdr:colOff>
      <xdr:row>77</xdr:row>
      <xdr:rowOff>168997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5777"/>
          <a:ext cx="889000" cy="6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104127</xdr:rowOff>
    </xdr:from>
    <xdr:to>
      <xdr:col>10</xdr:col>
      <xdr:colOff>114300</xdr:colOff>
      <xdr:row>78</xdr:row>
      <xdr:rowOff>13117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5777"/>
          <a:ext cx="889000" cy="8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51205</xdr:rowOff>
    </xdr:from>
    <xdr:to>
      <xdr:col>24</xdr:col>
      <xdr:colOff>114300</xdr:colOff>
      <xdr:row>77</xdr:row>
      <xdr:rowOff>152805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137582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7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89615</xdr:rowOff>
    </xdr:from>
    <xdr:to>
      <xdr:col>20</xdr:col>
      <xdr:colOff>38100</xdr:colOff>
      <xdr:row>78</xdr:row>
      <xdr:rowOff>19765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9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10892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8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118197</xdr:rowOff>
    </xdr:from>
    <xdr:to>
      <xdr:col>15</xdr:col>
      <xdr:colOff>101600</xdr:colOff>
      <xdr:row>78</xdr:row>
      <xdr:rowOff>48347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39474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53327</xdr:rowOff>
    </xdr:from>
    <xdr:to>
      <xdr:col>10</xdr:col>
      <xdr:colOff>165100</xdr:colOff>
      <xdr:row>77</xdr:row>
      <xdr:rowOff>154927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146054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133767</xdr:rowOff>
    </xdr:from>
    <xdr:to>
      <xdr:col>6</xdr:col>
      <xdr:colOff>38100</xdr:colOff>
      <xdr:row>78</xdr:row>
      <xdr:rowOff>63917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55044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2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80352</xdr:rowOff>
    </xdr:from>
    <xdr:to>
      <xdr:col>24</xdr:col>
      <xdr:colOff>63500</xdr:colOff>
      <xdr:row>99</xdr:row>
      <xdr:rowOff>82446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3902"/>
          <a:ext cx="8382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73399</xdr:rowOff>
    </xdr:from>
    <xdr:to>
      <xdr:col>19</xdr:col>
      <xdr:colOff>177800</xdr:colOff>
      <xdr:row>99</xdr:row>
      <xdr:rowOff>80352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6949"/>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68218</xdr:rowOff>
    </xdr:from>
    <xdr:to>
      <xdr:col>15</xdr:col>
      <xdr:colOff>50800</xdr:colOff>
      <xdr:row>99</xdr:row>
      <xdr:rowOff>73399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41768"/>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68218</xdr:rowOff>
    </xdr:from>
    <xdr:to>
      <xdr:col>10</xdr:col>
      <xdr:colOff>114300</xdr:colOff>
      <xdr:row>99</xdr:row>
      <xdr:rowOff>79391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1768"/>
          <a:ext cx="889000" cy="1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31646</xdr:rowOff>
    </xdr:from>
    <xdr:to>
      <xdr:col>24</xdr:col>
      <xdr:colOff>114300</xdr:colOff>
      <xdr:row>99</xdr:row>
      <xdr:rowOff>133246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29552</xdr:rowOff>
    </xdr:from>
    <xdr:to>
      <xdr:col>20</xdr:col>
      <xdr:colOff>38100</xdr:colOff>
      <xdr:row>99</xdr:row>
      <xdr:rowOff>131152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122279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22599</xdr:rowOff>
    </xdr:from>
    <xdr:to>
      <xdr:col>15</xdr:col>
      <xdr:colOff>101600</xdr:colOff>
      <xdr:row>99</xdr:row>
      <xdr:rowOff>124199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140726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17418</xdr:rowOff>
    </xdr:from>
    <xdr:to>
      <xdr:col>10</xdr:col>
      <xdr:colOff>165100</xdr:colOff>
      <xdr:row>99</xdr:row>
      <xdr:rowOff>119018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135545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6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28591</xdr:rowOff>
    </xdr:from>
    <xdr:to>
      <xdr:col>6</xdr:col>
      <xdr:colOff>38100</xdr:colOff>
      <xdr:row>99</xdr:row>
      <xdr:rowOff>130191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146718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8418</xdr:rowOff>
    </xdr:from>
    <xdr:to>
      <xdr:col>55</xdr:col>
      <xdr:colOff>0</xdr:colOff>
      <xdr:row>38</xdr:row>
      <xdr:rowOff>44994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2351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44994</xdr:rowOff>
    </xdr:from>
    <xdr:to>
      <xdr:col>50</xdr:col>
      <xdr:colOff>114300</xdr:colOff>
      <xdr:row>38</xdr:row>
      <xdr:rowOff>48587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60094"/>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48587</xdr:rowOff>
    </xdr:from>
    <xdr:to>
      <xdr:col>45</xdr:col>
      <xdr:colOff>177800</xdr:colOff>
      <xdr:row>38</xdr:row>
      <xdr:rowOff>56424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63687"/>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31278</xdr:rowOff>
    </xdr:from>
    <xdr:to>
      <xdr:col>41</xdr:col>
      <xdr:colOff>50800</xdr:colOff>
      <xdr:row>38</xdr:row>
      <xdr:rowOff>56424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463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129068</xdr:rowOff>
    </xdr:from>
    <xdr:to>
      <xdr:col>55</xdr:col>
      <xdr:colOff>50800</xdr:colOff>
      <xdr:row>38</xdr:row>
      <xdr:rowOff>59218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7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107495</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51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165644</xdr:rowOff>
    </xdr:from>
    <xdr:to>
      <xdr:col>50</xdr:col>
      <xdr:colOff>165100</xdr:colOff>
      <xdr:row>38</xdr:row>
      <xdr:rowOff>95794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86921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0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169237</xdr:rowOff>
    </xdr:from>
    <xdr:to>
      <xdr:col>46</xdr:col>
      <xdr:colOff>38100</xdr:colOff>
      <xdr:row>38</xdr:row>
      <xdr:rowOff>99387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90514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05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5624</xdr:rowOff>
    </xdr:from>
    <xdr:to>
      <xdr:col>41</xdr:col>
      <xdr:colOff>101600</xdr:colOff>
      <xdr:row>38</xdr:row>
      <xdr:rowOff>107224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2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98351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13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151928</xdr:rowOff>
    </xdr:from>
    <xdr:to>
      <xdr:col>36</xdr:col>
      <xdr:colOff>165100</xdr:colOff>
      <xdr:row>38</xdr:row>
      <xdr:rowOff>82079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955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98605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27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89471</xdr:rowOff>
    </xdr:from>
    <xdr:to>
      <xdr:col>55</xdr:col>
      <xdr:colOff>0</xdr:colOff>
      <xdr:row>56</xdr:row>
      <xdr:rowOff>101143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90671"/>
          <a:ext cx="8382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89471</xdr:rowOff>
    </xdr:from>
    <xdr:to>
      <xdr:col>50</xdr:col>
      <xdr:colOff>114300</xdr:colOff>
      <xdr:row>56</xdr:row>
      <xdr:rowOff>93879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90671"/>
          <a:ext cx="8890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93879</xdr:rowOff>
    </xdr:from>
    <xdr:to>
      <xdr:col>45</xdr:col>
      <xdr:colOff>177800</xdr:colOff>
      <xdr:row>56</xdr:row>
      <xdr:rowOff>137389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95079"/>
          <a:ext cx="889000" cy="4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137389</xdr:rowOff>
    </xdr:from>
    <xdr:to>
      <xdr:col>41</xdr:col>
      <xdr:colOff>50800</xdr:colOff>
      <xdr:row>56</xdr:row>
      <xdr:rowOff>150355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38589"/>
          <a:ext cx="889000" cy="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50343</xdr:rowOff>
    </xdr:from>
    <xdr:to>
      <xdr:col>55</xdr:col>
      <xdr:colOff>50800</xdr:colOff>
      <xdr:row>56</xdr:row>
      <xdr:rowOff>151943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28770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2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38671</xdr:rowOff>
    </xdr:from>
    <xdr:to>
      <xdr:col>50</xdr:col>
      <xdr:colOff>165100</xdr:colOff>
      <xdr:row>56</xdr:row>
      <xdr:rowOff>140271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131398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43079</xdr:rowOff>
    </xdr:from>
    <xdr:to>
      <xdr:col>46</xdr:col>
      <xdr:colOff>38100</xdr:colOff>
      <xdr:row>56</xdr:row>
      <xdr:rowOff>144679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4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135806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3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86589</xdr:rowOff>
    </xdr:from>
    <xdr:to>
      <xdr:col>41</xdr:col>
      <xdr:colOff>101600</xdr:colOff>
      <xdr:row>57</xdr:row>
      <xdr:rowOff>16739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8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7866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99555</xdr:rowOff>
    </xdr:from>
    <xdr:to>
      <xdr:col>36</xdr:col>
      <xdr:colOff>165100</xdr:colOff>
      <xdr:row>57</xdr:row>
      <xdr:rowOff>29705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0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20832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122513</xdr:rowOff>
    </xdr:from>
    <xdr:to>
      <xdr:col>55</xdr:col>
      <xdr:colOff>0</xdr:colOff>
      <xdr:row>77</xdr:row>
      <xdr:rowOff>145684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24163"/>
          <a:ext cx="838200" cy="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111953</xdr:rowOff>
    </xdr:from>
    <xdr:to>
      <xdr:col>50</xdr:col>
      <xdr:colOff>114300</xdr:colOff>
      <xdr:row>77</xdr:row>
      <xdr:rowOff>145684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13603"/>
          <a:ext cx="889000" cy="3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82052</xdr:rowOff>
    </xdr:from>
    <xdr:to>
      <xdr:col>45</xdr:col>
      <xdr:colOff>177800</xdr:colOff>
      <xdr:row>77</xdr:row>
      <xdr:rowOff>111953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83702"/>
          <a:ext cx="889000" cy="2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82052</xdr:rowOff>
    </xdr:from>
    <xdr:to>
      <xdr:col>41</xdr:col>
      <xdr:colOff>50800</xdr:colOff>
      <xdr:row>77</xdr:row>
      <xdr:rowOff>82669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83702"/>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71713</xdr:rowOff>
    </xdr:from>
    <xdr:to>
      <xdr:col>55</xdr:col>
      <xdr:colOff>50800</xdr:colOff>
      <xdr:row>78</xdr:row>
      <xdr:rowOff>1863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94590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94884</xdr:rowOff>
    </xdr:from>
    <xdr:to>
      <xdr:col>50</xdr:col>
      <xdr:colOff>165100</xdr:colOff>
      <xdr:row>78</xdr:row>
      <xdr:rowOff>25034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9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41561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61153</xdr:rowOff>
    </xdr:from>
    <xdr:to>
      <xdr:col>46</xdr:col>
      <xdr:colOff>38100</xdr:colOff>
      <xdr:row>77</xdr:row>
      <xdr:rowOff>162753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6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7830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3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31252</xdr:rowOff>
    </xdr:from>
    <xdr:to>
      <xdr:col>41</xdr:col>
      <xdr:colOff>101600</xdr:colOff>
      <xdr:row>77</xdr:row>
      <xdr:rowOff>132852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3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149379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0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31869</xdr:rowOff>
    </xdr:from>
    <xdr:to>
      <xdr:col>36</xdr:col>
      <xdr:colOff>165100</xdr:colOff>
      <xdr:row>77</xdr:row>
      <xdr:rowOff>133469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3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149996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0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2822</xdr:rowOff>
    </xdr:from>
    <xdr:to>
      <xdr:col>55</xdr:col>
      <xdr:colOff>0</xdr:colOff>
      <xdr:row>93</xdr:row>
      <xdr:rowOff>166424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776222"/>
          <a:ext cx="838200" cy="3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76912</xdr:rowOff>
    </xdr:from>
    <xdr:to>
      <xdr:col>50</xdr:col>
      <xdr:colOff>114300</xdr:colOff>
      <xdr:row>93</xdr:row>
      <xdr:rowOff>166424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021762"/>
          <a:ext cx="889000" cy="8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115498</xdr:rowOff>
    </xdr:from>
    <xdr:to>
      <xdr:col>45</xdr:col>
      <xdr:colOff>177800</xdr:colOff>
      <xdr:row>93</xdr:row>
      <xdr:rowOff>76912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5888898"/>
          <a:ext cx="889000" cy="13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115498</xdr:rowOff>
    </xdr:from>
    <xdr:to>
      <xdr:col>41</xdr:col>
      <xdr:colOff>50800</xdr:colOff>
      <xdr:row>93</xdr:row>
      <xdr:rowOff>87945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888898"/>
          <a:ext cx="889000" cy="14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123472</xdr:rowOff>
    </xdr:from>
    <xdr:to>
      <xdr:col>55</xdr:col>
      <xdr:colOff>50800</xdr:colOff>
      <xdr:row>92</xdr:row>
      <xdr:rowOff>53622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72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146349</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57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115624</xdr:rowOff>
    </xdr:from>
    <xdr:to>
      <xdr:col>50</xdr:col>
      <xdr:colOff>165100</xdr:colOff>
      <xdr:row>94</xdr:row>
      <xdr:rowOff>45774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6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62301</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835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26112</xdr:rowOff>
    </xdr:from>
    <xdr:to>
      <xdr:col>46</xdr:col>
      <xdr:colOff>38100</xdr:colOff>
      <xdr:row>93</xdr:row>
      <xdr:rowOff>127712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144239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4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64698</xdr:rowOff>
    </xdr:from>
    <xdr:to>
      <xdr:col>41</xdr:col>
      <xdr:colOff>101600</xdr:colOff>
      <xdr:row>92</xdr:row>
      <xdr:rowOff>166298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83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11375</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61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37145</xdr:rowOff>
    </xdr:from>
    <xdr:to>
      <xdr:col>36</xdr:col>
      <xdr:colOff>165100</xdr:colOff>
      <xdr:row>93</xdr:row>
      <xdr:rowOff>138745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59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155272</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5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86493</xdr:rowOff>
    </xdr:from>
    <xdr:to>
      <xdr:col>85</xdr:col>
      <xdr:colOff>127000</xdr:colOff>
      <xdr:row>37</xdr:row>
      <xdr:rowOff>106038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30143"/>
          <a:ext cx="8382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106038</xdr:rowOff>
    </xdr:from>
    <xdr:to>
      <xdr:col>81</xdr:col>
      <xdr:colOff>50800</xdr:colOff>
      <xdr:row>37</xdr:row>
      <xdr:rowOff>113125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4968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113125</xdr:rowOff>
    </xdr:from>
    <xdr:to>
      <xdr:col>76</xdr:col>
      <xdr:colOff>114300</xdr:colOff>
      <xdr:row>37</xdr:row>
      <xdr:rowOff>123984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56775"/>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120812</xdr:rowOff>
    </xdr:from>
    <xdr:to>
      <xdr:col>71</xdr:col>
      <xdr:colOff>177800</xdr:colOff>
      <xdr:row>37</xdr:row>
      <xdr:rowOff>123984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64462"/>
          <a:ext cx="889000" cy="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35693</xdr:rowOff>
    </xdr:from>
    <xdr:to>
      <xdr:col>85</xdr:col>
      <xdr:colOff>177800</xdr:colOff>
      <xdr:row>37</xdr:row>
      <xdr:rowOff>137293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14120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55238</xdr:rowOff>
    </xdr:from>
    <xdr:to>
      <xdr:col>81</xdr:col>
      <xdr:colOff>101600</xdr:colOff>
      <xdr:row>37</xdr:row>
      <xdr:rowOff>156838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9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147965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9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62325</xdr:rowOff>
    </xdr:from>
    <xdr:to>
      <xdr:col>76</xdr:col>
      <xdr:colOff>165100</xdr:colOff>
      <xdr:row>37</xdr:row>
      <xdr:rowOff>163925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155052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73184</xdr:rowOff>
    </xdr:from>
    <xdr:to>
      <xdr:col>72</xdr:col>
      <xdr:colOff>38100</xdr:colOff>
      <xdr:row>38</xdr:row>
      <xdr:rowOff>3334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1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165911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70012</xdr:rowOff>
    </xdr:from>
    <xdr:to>
      <xdr:col>67</xdr:col>
      <xdr:colOff>101600</xdr:colOff>
      <xdr:row>38</xdr:row>
      <xdr:rowOff>162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162739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139410</xdr:rowOff>
    </xdr:from>
    <xdr:to>
      <xdr:col>85</xdr:col>
      <xdr:colOff>127000</xdr:colOff>
      <xdr:row>56</xdr:row>
      <xdr:rowOff>9337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69160"/>
          <a:ext cx="8382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9337</xdr:rowOff>
    </xdr:from>
    <xdr:to>
      <xdr:col>81</xdr:col>
      <xdr:colOff>50800</xdr:colOff>
      <xdr:row>56</xdr:row>
      <xdr:rowOff>36723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10537"/>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162506</xdr:rowOff>
    </xdr:from>
    <xdr:to>
      <xdr:col>76</xdr:col>
      <xdr:colOff>114300</xdr:colOff>
      <xdr:row>56</xdr:row>
      <xdr:rowOff>36723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592256"/>
          <a:ext cx="889000" cy="4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161082</xdr:rowOff>
    </xdr:from>
    <xdr:to>
      <xdr:col>71</xdr:col>
      <xdr:colOff>177800</xdr:colOff>
      <xdr:row>55</xdr:row>
      <xdr:rowOff>162506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90832"/>
          <a:ext cx="8890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88610</xdr:rowOff>
    </xdr:from>
    <xdr:to>
      <xdr:col>85</xdr:col>
      <xdr:colOff>177800</xdr:colOff>
      <xdr:row>56</xdr:row>
      <xdr:rowOff>18760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1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111487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6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129987</xdr:rowOff>
    </xdr:from>
    <xdr:to>
      <xdr:col>81</xdr:col>
      <xdr:colOff>101600</xdr:colOff>
      <xdr:row>56</xdr:row>
      <xdr:rowOff>60137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5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76664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157373</xdr:rowOff>
    </xdr:from>
    <xdr:to>
      <xdr:col>76</xdr:col>
      <xdr:colOff>165100</xdr:colOff>
      <xdr:row>56</xdr:row>
      <xdr:rowOff>87523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8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104050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6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111706</xdr:rowOff>
    </xdr:from>
    <xdr:to>
      <xdr:col>72</xdr:col>
      <xdr:colOff>38100</xdr:colOff>
      <xdr:row>56</xdr:row>
      <xdr:rowOff>41856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58383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110282</xdr:rowOff>
    </xdr:from>
    <xdr:to>
      <xdr:col>67</xdr:col>
      <xdr:colOff>101600</xdr:colOff>
      <xdr:row>56</xdr:row>
      <xdr:rowOff>40432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4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56959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1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93638</xdr:rowOff>
    </xdr:from>
    <xdr:to>
      <xdr:col>85</xdr:col>
      <xdr:colOff>127000</xdr:colOff>
      <xdr:row>79</xdr:row>
      <xdr:rowOff>97853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8188"/>
          <a:ext cx="838200" cy="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92142</xdr:rowOff>
    </xdr:from>
    <xdr:to>
      <xdr:col>81</xdr:col>
      <xdr:colOff>50800</xdr:colOff>
      <xdr:row>79</xdr:row>
      <xdr:rowOff>97853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6692"/>
          <a:ext cx="8890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75954</xdr:rowOff>
    </xdr:from>
    <xdr:to>
      <xdr:col>76</xdr:col>
      <xdr:colOff>114300</xdr:colOff>
      <xdr:row>79</xdr:row>
      <xdr:rowOff>92142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0504"/>
          <a:ext cx="889000" cy="1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75954</xdr:rowOff>
    </xdr:from>
    <xdr:to>
      <xdr:col>71</xdr:col>
      <xdr:colOff>177800</xdr:colOff>
      <xdr:row>79</xdr:row>
      <xdr:rowOff>84438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0504"/>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42838</xdr:rowOff>
    </xdr:from>
    <xdr:to>
      <xdr:col>85</xdr:col>
      <xdr:colOff>177800</xdr:colOff>
      <xdr:row>79</xdr:row>
      <xdr:rowOff>144438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47053</xdr:rowOff>
    </xdr:from>
    <xdr:to>
      <xdr:col>81</xdr:col>
      <xdr:colOff>101600</xdr:colOff>
      <xdr:row>79</xdr:row>
      <xdr:rowOff>148653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139780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41342</xdr:rowOff>
    </xdr:from>
    <xdr:to>
      <xdr:col>76</xdr:col>
      <xdr:colOff>165100</xdr:colOff>
      <xdr:row>79</xdr:row>
      <xdr:rowOff>142942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134069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25154</xdr:rowOff>
    </xdr:from>
    <xdr:to>
      <xdr:col>72</xdr:col>
      <xdr:colOff>38100</xdr:colOff>
      <xdr:row>79</xdr:row>
      <xdr:rowOff>126754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117881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33638</xdr:rowOff>
    </xdr:from>
    <xdr:to>
      <xdr:col>67</xdr:col>
      <xdr:colOff>101600</xdr:colOff>
      <xdr:row>79</xdr:row>
      <xdr:rowOff>135238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126365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72073</xdr:rowOff>
    </xdr:from>
    <xdr:to>
      <xdr:col>85</xdr:col>
      <xdr:colOff>127000</xdr:colOff>
      <xdr:row>97</xdr:row>
      <xdr:rowOff>72357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02723"/>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72073</xdr:rowOff>
    </xdr:from>
    <xdr:to>
      <xdr:col>81</xdr:col>
      <xdr:colOff>50800</xdr:colOff>
      <xdr:row>97</xdr:row>
      <xdr:rowOff>77922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02723"/>
          <a:ext cx="889000" cy="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77922</xdr:rowOff>
    </xdr:from>
    <xdr:to>
      <xdr:col>76</xdr:col>
      <xdr:colOff>114300</xdr:colOff>
      <xdr:row>97</xdr:row>
      <xdr:rowOff>91866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08572"/>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91866</xdr:rowOff>
    </xdr:from>
    <xdr:to>
      <xdr:col>71</xdr:col>
      <xdr:colOff>177800</xdr:colOff>
      <xdr:row>97</xdr:row>
      <xdr:rowOff>111001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22516"/>
          <a:ext cx="889000" cy="1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21557</xdr:rowOff>
    </xdr:from>
    <xdr:to>
      <xdr:col>85</xdr:col>
      <xdr:colOff>177800</xdr:colOff>
      <xdr:row>97</xdr:row>
      <xdr:rowOff>123157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44434</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3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21273</xdr:rowOff>
    </xdr:from>
    <xdr:to>
      <xdr:col>81</xdr:col>
      <xdr:colOff>101600</xdr:colOff>
      <xdr:row>97</xdr:row>
      <xdr:rowOff>122873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139400</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2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27122</xdr:rowOff>
    </xdr:from>
    <xdr:to>
      <xdr:col>76</xdr:col>
      <xdr:colOff>165100</xdr:colOff>
      <xdr:row>97</xdr:row>
      <xdr:rowOff>128722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145249</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3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41066</xdr:rowOff>
    </xdr:from>
    <xdr:to>
      <xdr:col>72</xdr:col>
      <xdr:colOff>38100</xdr:colOff>
      <xdr:row>97</xdr:row>
      <xdr:rowOff>142666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159193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60201</xdr:rowOff>
    </xdr:from>
    <xdr:to>
      <xdr:col>67</xdr:col>
      <xdr:colOff>101600</xdr:colOff>
      <xdr:row>97</xdr:row>
      <xdr:rowOff>161801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6878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162,963</a:t>
          </a:r>
          <a:r>
            <a:rPr kumimoji="1" lang="ja-JP" altLang="en-US" sz="1300">
              <a:latin typeface="ＭＳ Ｐゴシック" panose="020B0600070205080204" pitchFamily="50" charset="-128"/>
              <a:ea typeface="ＭＳ Ｐゴシック" panose="020B0600070205080204" pitchFamily="50" charset="-128"/>
            </a:rPr>
            <a:t>円となっており、類似団体で高い水準となっている。令和６年度は豪雪により除排雪経費が類似団体と比べて多額となったことに加え、社会資本総合整備交付金を活用した道路改良事業などを行っていることが大き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また、公債費についても住民一人当たり</a:t>
          </a:r>
          <a:r>
            <a:rPr kumimoji="1" lang="en-US" altLang="ja-JP" sz="1300">
              <a:latin typeface="ＭＳ Ｐゴシック" panose="020B0600070205080204" pitchFamily="50" charset="-128"/>
              <a:ea typeface="ＭＳ Ｐゴシック" panose="020B0600070205080204" pitchFamily="50" charset="-128"/>
            </a:rPr>
            <a:t>104,459</a:t>
          </a:r>
          <a:r>
            <a:rPr kumimoji="1" lang="ja-JP" altLang="en-US" sz="1300">
              <a:latin typeface="ＭＳ Ｐゴシック" panose="020B0600070205080204" pitchFamily="50" charset="-128"/>
              <a:ea typeface="ＭＳ Ｐゴシック" panose="020B0600070205080204" pitchFamily="50" charset="-128"/>
            </a:rPr>
            <a:t>千円となっており、前年度より微減したものの類似団体内で高い水準となっている。これは平成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令和元年度に実施した新博物館建設事業、看護職員養成施設整備事業等の合併特例債を活用した事業や、令和元年度から３年度に実施した防災・緊急情報伝達システムの整備事業に係る地方債の償還により公債費負担が大きくなっている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令和６年度については、豪雪に係る除排雪経費の臨時財政需要があったが、交付税などにより積立財源が確保でき、財政調整基金に取崩額を上回る歳計余剰金を積み立てることができたため、財政調整基金残高については前年度比で増加している。</a:t>
          </a:r>
          <a:endParaRPr kumimoji="1" lang="en-US" altLang="ja-JP" sz="1200" baseline="0">
            <a:latin typeface="ＭＳ ゴシック" pitchFamily="49" charset="-128"/>
            <a:ea typeface="ＭＳ ゴシック" pitchFamily="49" charset="-128"/>
          </a:endParaRPr>
        </a:p>
        <a:p>
          <a:r>
            <a:rPr kumimoji="1" lang="ja-JP" altLang="en-US" sz="1200" baseline="0">
              <a:latin typeface="ＭＳ ゴシック" pitchFamily="49" charset="-128"/>
              <a:ea typeface="ＭＳ ゴシック" pitchFamily="49" charset="-128"/>
            </a:rPr>
            <a:t>　今後も、事務事業の見直しなど歳出の合理化等を推進し、健全な行財政運営に努めていく。</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令和４年度から水道料金の引き上げに着手し、令和６年度に激変緩和措置の終了を迎え、水道事業会計と簡易水道事業会計の黒字額が増加している。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一方で、長引く物価高騰や異常気象、インフラの老朽化などは、当市の財政運営に大きな影響を及ぼす可能性があり、入念な検証と慎重な判断がこれまで以上に求められる。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合併特例事業債と臨時財政対策債の償還に係る元利償還金は減少しているが、過疎対策事業債に係る元利償還金は増加している。元利償還金の額は昨年度より約</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百万円減少。</a:t>
          </a:r>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合併特例事業債等の交付税措置率の高い優良債の償還が進んだことにより算入公債費が減となった。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実質公債費比率は今後数年間同水準で推移していく見込みである。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地方債の現在高は合併特例事業債の現在高が減少したことにより減となっている。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充当可能財源等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合併特例事業債の現在高が減少したことにより、算入額が減となった。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新潟県十日町市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令和６年度末の普通会計の基金の現在高は、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百万円で５年度末現在高に比べ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％の増となった。主にとおかまち応援基金が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百万円の増加に加えて、財政調整基金が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百万円の増、および地域振興基金の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財政調整基金は一定額を確保し、その他特定目的基金については、必要額の取崩を行い、基金の使途にあった事業への充当を行う。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十日町市環境共生基金　　　信濃川河川環境の良好な維持向上、また、環境との調和及び共生に資する地域づくり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十日町市地域振興基金　　　地域住民の連帯の強化又は地域の振興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とおかまち応援基金　　　　多様な人々の社会的投資を具体化することにより、個性ある街づくりに資することを目的とする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　　　　　　次代を担う子どもを安心して産み、健やかな成長と豊かな心を育む環境づくりおよびその他の少子化対策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十日町市大地の芸術祭基金　大地の芸術祭の運営並びに作品の制作および維持管理の資金に充てることを目的とする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十日町市環境共生基金　　　上記基金の使途にあてはまる事業へ充当するために取り崩したもの。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十日町市地域振興基金　　　上記基金の使途にあてはまる事業へ充当するために取り崩したもの。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とおかまち応援基金　　　　ふるさと納税制度による寄附が好調だったことによる増。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　　　　　　左記基金の使途にあてはまる事業へ充当するために取り崩したもの。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十日町市大地の芸術祭基金　大地の芸術祭関連事業へ充当するために取り崩したもの。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その他特定目的金については、令和７年度末までに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百万円を取り崩す見込みである。その後、令和９年度までに、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百万円をそれぞれの基金使途に当てはまる事業へ充当し、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百万円となる見込である。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財政調整基金の増加は、大雪に伴い基金の取崩を行ったが、交付税などにより積立財源が確保できたため。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災害などの非常時に備えるため、一定額を確保するとともに、年度間の財源調整のために取崩を行う。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普通交付税再算定・臨財債償還分の積立金によるもの。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臨財債償還など、適宜積立と取崩を行い、適切に管理する。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3619FA9-9854-4B66-B527-940990A983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42666F-90C0-4D21-BBF3-D4DA6A07D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559E9EF-FB88-4476-8756-3258EC83F1A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EAA46A4-B7AC-4CAC-9A4D-08983DA9BAE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87D663D-5F7D-444F-B59B-1FA6274D334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E04654-B749-4C2F-99BE-D6B30E3929C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AF26A06-6A3B-4649-9C01-F6A997874C0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546E7D-46EA-47F2-A9AB-A02B6F518D2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79C8DCA-AE80-4DD4-B1C6-CA7AC62C502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3A0DE50-D931-429E-BA30-0A66295B474D}"/>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CD66B7B-1EE5-4D51-88BB-234EB7CD90B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417783C-C76B-4DE7-A1E7-99CE998C0B5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5CE2AEE-C6D8-4738-AEDC-549D07991BF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669749-C571-4528-9FD0-439819E6CC5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7ED26E1-515F-4BA5-8FB5-FE47292FA9A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F37AFEB-55BD-40DF-9C25-B471CDABB78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6FAF72-EF5D-48DC-947B-A066A02B403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440D8C5-4A71-4169-A907-B061D7E05BB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A134FD7-975E-4FC1-9E74-D5A5CD5E872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2CB2FC3-E7A1-475B-8808-16423B690226}"/>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D3420EC-BFD6-4230-A5EF-29D4033713CA}"/>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F0304D0-41CD-4531-A137-178D205C57A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6A8143C-F25A-43DE-8C9F-85E5710D864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D3ADD5F-12F0-41EE-8EB1-FDB3CEFC431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3CCECFD-6386-43C5-AA3F-CDBA2B30964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49092BE-5FEB-4A38-8514-938AB1D781C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F576925-8D46-438E-86B4-5D78476D304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AE51E00-B278-4042-AABD-B19608F9631E}"/>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4D397D5-1BC8-464D-ADD5-DF16CC44922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F159D03-C608-4978-958B-AC119F24964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424FD58-DE44-417E-8315-2BBBE30B194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A6D84B2-17AC-43E3-87AB-F959B1320B7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1ACC3F3-EEAC-448A-8CB7-71CD8306376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41EEA49-A215-4B15-9082-81561369ADF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44A6BF2-DC59-42EA-A72E-AB246E83A0F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EA730A0-3BDE-407A-B9E7-2118D706878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C8A6D86-B2A9-4531-8540-ACDFBEF0639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BB52F3-1C69-4E61-86B3-74E827B6765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629EBAF-0E4D-4CD1-8F0C-A7EEDEA538F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C9225AD-1D51-450B-9585-3F17A15BD8B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9643115-2163-467A-8148-75B6CCF6147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86CD5D0-C73B-475E-A1E1-B0DDC8D156A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6898F8E-04FD-4CC7-8437-B56274135738}"/>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FF18C44-F963-42D6-9A1C-ECED95644D6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BA74370-A4A7-443A-BE18-2A4C3030F5E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509CE1C-A102-44A9-83D3-916D069C9DF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15F229-2608-4C29-B174-5952AF08E4A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老朽化した施設の除却や施設改修を進めていることや、令和２年度まで合併特例債等を活用した公共施設等の建設を推進したことにより、取得年数が浅い施設が多いため、前年度順位から２位下がったものの、依然として減価償却率が類似団体平均より低い状況が続い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1958E56-2C3D-442A-9946-3BECBFB923A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72F4D9-FE07-4280-9E41-F6FE1AB9DD4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0C01ECF-3415-4EC4-8323-214DD2156D42}"/>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623BFC9-3FF4-43E5-9196-FE388FDDE96E}"/>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BC03BDF3-7C10-43B1-880B-046EAB443297}"/>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72B927E-ECA2-48CC-8B85-166C3E3BAB37}"/>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FB0FA98-AF11-44B3-B5D0-ABA92954FB4B}"/>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7751879-F980-4598-896D-9B1DC2861C1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320AE16-D564-4E35-A9D8-29CE6586EBE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A811A260-2AC0-429D-84D5-3E6DCFEC070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E87F1AC-3AAE-4372-8F99-0A5E50C48E0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765A74D-5ECA-407D-8542-B1F8A3BB8279}"/>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ACD24DA-1900-4599-A53D-15A8FE7F3E57}"/>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AA5A7D6-7D3E-4E81-AF5A-43C6BC5FB68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0BE9C79-9412-47A6-A160-1639C2AA4298}"/>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444B16E-84F1-42E5-A545-6DBF512E7068}"/>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2E1148C4-6A81-4EC5-999C-44E01D7CC760}"/>
            </a:ext>
          </a:extLst>
        </xdr:cNvPr>
        <xdr:cNvCxnSpPr/>
      </xdr:nvCxnSpPr>
      <xdr:spPr>
        <a:xfrm flipV="1">
          <a:off x="4760595" y="4705033"/>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62EFBA49-EBF7-43EE-9199-A013B021D8AD}"/>
            </a:ext>
          </a:extLst>
        </xdr:cNvPr>
        <xdr:cNvSpPr txBox="1"/>
      </xdr:nvSpPr>
      <xdr:spPr>
        <a:xfrm>
          <a:off x="4813300"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11311193-AC8C-4919-B1FE-A4284F4EF7CF}"/>
            </a:ext>
          </a:extLst>
        </xdr:cNvPr>
        <xdr:cNvCxnSpPr/>
      </xdr:nvCxnSpPr>
      <xdr:spPr>
        <a:xfrm>
          <a:off x="46736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F6E2DDA-5BA7-4643-9705-726F5AC4AC02}"/>
            </a:ext>
          </a:extLst>
        </xdr:cNvPr>
        <xdr:cNvSpPr txBox="1"/>
      </xdr:nvSpPr>
      <xdr:spPr>
        <a:xfrm>
          <a:off x="4813300" y="4480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994533E1-8CAF-4952-86BC-A3BC2D39AC6C}"/>
            </a:ext>
          </a:extLst>
        </xdr:cNvPr>
        <xdr:cNvCxnSpPr/>
      </xdr:nvCxnSpPr>
      <xdr:spPr>
        <a:xfrm>
          <a:off x="4673600" y="4705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DBB76434-E0E7-4311-A05E-93ABB6BD880A}"/>
            </a:ext>
          </a:extLst>
        </xdr:cNvPr>
        <xdr:cNvSpPr txBox="1"/>
      </xdr:nvSpPr>
      <xdr:spPr>
        <a:xfrm>
          <a:off x="4813300" y="5291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2701CC7-D464-44DD-A4FA-52BF0E7CCA46}"/>
            </a:ext>
          </a:extLst>
        </xdr:cNvPr>
        <xdr:cNvSpPr/>
      </xdr:nvSpPr>
      <xdr:spPr>
        <a:xfrm>
          <a:off x="4711700" y="5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70C36F2-B0DE-4C06-8EAF-8C1CFD6B6CE1}"/>
            </a:ext>
          </a:extLst>
        </xdr:cNvPr>
        <xdr:cNvSpPr/>
      </xdr:nvSpPr>
      <xdr:spPr>
        <a:xfrm>
          <a:off x="4000500" y="529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C12DEB2D-C8A9-4AEF-BE20-CE9F42728C3A}"/>
            </a:ext>
          </a:extLst>
        </xdr:cNvPr>
        <xdr:cNvSpPr/>
      </xdr:nvSpPr>
      <xdr:spPr>
        <a:xfrm>
          <a:off x="3238500" y="52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1D600741-422F-4B02-AAFE-43A921B209B9}"/>
            </a:ext>
          </a:extLst>
        </xdr:cNvPr>
        <xdr:cNvSpPr/>
      </xdr:nvSpPr>
      <xdr:spPr>
        <a:xfrm>
          <a:off x="2476500" y="52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6041C951-489B-4E9C-BB9D-3BAFDF2016A6}"/>
            </a:ext>
          </a:extLst>
        </xdr:cNvPr>
        <xdr:cNvSpPr/>
      </xdr:nvSpPr>
      <xdr:spPr>
        <a:xfrm>
          <a:off x="1714500" y="524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88B4845-7DD6-4361-9D5E-5444FA76E5C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8A26426-18DF-4390-AC9F-BFB4822E282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900B525-4E38-424D-BD5C-80142658051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BB06F0E-FBC6-4859-B60C-5C4FA2F7395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F396427-BB6B-44D4-9093-DBDF12981E4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142769</xdr:rowOff>
    </xdr:from>
    <xdr:to>
      <xdr:col>23</xdr:col>
      <xdr:colOff>136525</xdr:colOff>
      <xdr:row>30</xdr:row>
      <xdr:rowOff>72919</xdr:rowOff>
    </xdr:to>
    <xdr:sp macro="" textlink="">
      <xdr:nvSpPr>
        <xdr:cNvPr id="81" name="楕円 80">
          <a:extLst>
            <a:ext uri="{FF2B5EF4-FFF2-40B4-BE49-F238E27FC236}">
              <a16:creationId xmlns:a16="http://schemas.microsoft.com/office/drawing/2014/main" id="{962A7C6F-CB41-435D-9BFC-E5D70FAA9DFE}"/>
            </a:ext>
          </a:extLst>
        </xdr:cNvPr>
        <xdr:cNvSpPr/>
      </xdr:nvSpPr>
      <xdr:spPr>
        <a:xfrm>
          <a:off x="4711700" y="511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165646</xdr:rowOff>
    </xdr:from>
    <xdr:ext cx="405111" cy="259045"/>
    <xdr:sp macro="" textlink="">
      <xdr:nvSpPr>
        <xdr:cNvPr id="82" name="有形固定資産減価償却率該当値テキスト">
          <a:extLst>
            <a:ext uri="{FF2B5EF4-FFF2-40B4-BE49-F238E27FC236}">
              <a16:creationId xmlns:a16="http://schemas.microsoft.com/office/drawing/2014/main" id="{50B7ABC7-77BA-4EC1-992B-A9CF144DB28D}"/>
            </a:ext>
          </a:extLst>
        </xdr:cNvPr>
        <xdr:cNvSpPr txBox="1"/>
      </xdr:nvSpPr>
      <xdr:spPr>
        <a:xfrm>
          <a:off x="4813300" y="496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121179</xdr:rowOff>
    </xdr:from>
    <xdr:to>
      <xdr:col>19</xdr:col>
      <xdr:colOff>187325</xdr:colOff>
      <xdr:row>30</xdr:row>
      <xdr:rowOff>51329</xdr:rowOff>
    </xdr:to>
    <xdr:sp macro="" textlink="">
      <xdr:nvSpPr>
        <xdr:cNvPr id="83" name="楕円 82">
          <a:extLst>
            <a:ext uri="{FF2B5EF4-FFF2-40B4-BE49-F238E27FC236}">
              <a16:creationId xmlns:a16="http://schemas.microsoft.com/office/drawing/2014/main" id="{0B9CBD5B-4C60-4E4C-8C75-713EA56FEAFD}"/>
            </a:ext>
          </a:extLst>
        </xdr:cNvPr>
        <xdr:cNvSpPr/>
      </xdr:nvSpPr>
      <xdr:spPr>
        <a:xfrm>
          <a:off x="4000500" y="50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529</xdr:rowOff>
    </xdr:from>
    <xdr:to>
      <xdr:col>23</xdr:col>
      <xdr:colOff>85725</xdr:colOff>
      <xdr:row>30</xdr:row>
      <xdr:rowOff>22119</xdr:rowOff>
    </xdr:to>
    <xdr:cxnSp macro="">
      <xdr:nvCxnSpPr>
        <xdr:cNvPr id="84" name="直線コネクタ 83">
          <a:extLst>
            <a:ext uri="{FF2B5EF4-FFF2-40B4-BE49-F238E27FC236}">
              <a16:creationId xmlns:a16="http://schemas.microsoft.com/office/drawing/2014/main" id="{D0103E24-1C03-4703-8FE0-BBE200F75ECE}"/>
            </a:ext>
          </a:extLst>
        </xdr:cNvPr>
        <xdr:cNvCxnSpPr/>
      </xdr:nvCxnSpPr>
      <xdr:spPr>
        <a:xfrm>
          <a:off x="4051300" y="5144029"/>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90593</xdr:rowOff>
    </xdr:from>
    <xdr:to>
      <xdr:col>15</xdr:col>
      <xdr:colOff>187325</xdr:colOff>
      <xdr:row>30</xdr:row>
      <xdr:rowOff>20743</xdr:rowOff>
    </xdr:to>
    <xdr:sp macro="" textlink="">
      <xdr:nvSpPr>
        <xdr:cNvPr id="85" name="楕円 84">
          <a:extLst>
            <a:ext uri="{FF2B5EF4-FFF2-40B4-BE49-F238E27FC236}">
              <a16:creationId xmlns:a16="http://schemas.microsoft.com/office/drawing/2014/main" id="{E7395A6D-33B9-4992-82D6-7FE5324E9CA1}"/>
            </a:ext>
          </a:extLst>
        </xdr:cNvPr>
        <xdr:cNvSpPr/>
      </xdr:nvSpPr>
      <xdr:spPr>
        <a:xfrm>
          <a:off x="3238500" y="506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141393</xdr:rowOff>
    </xdr:from>
    <xdr:to>
      <xdr:col>19</xdr:col>
      <xdr:colOff>136525</xdr:colOff>
      <xdr:row>30</xdr:row>
      <xdr:rowOff>529</xdr:rowOff>
    </xdr:to>
    <xdr:cxnSp macro="">
      <xdr:nvCxnSpPr>
        <xdr:cNvPr id="86" name="直線コネクタ 85">
          <a:extLst>
            <a:ext uri="{FF2B5EF4-FFF2-40B4-BE49-F238E27FC236}">
              <a16:creationId xmlns:a16="http://schemas.microsoft.com/office/drawing/2014/main" id="{AC0DE425-40EF-4130-904A-062D31E4A13B}"/>
            </a:ext>
          </a:extLst>
        </xdr:cNvPr>
        <xdr:cNvCxnSpPr/>
      </xdr:nvCxnSpPr>
      <xdr:spPr>
        <a:xfrm>
          <a:off x="3289300" y="5113443"/>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70803</xdr:rowOff>
    </xdr:from>
    <xdr:to>
      <xdr:col>11</xdr:col>
      <xdr:colOff>187325</xdr:colOff>
      <xdr:row>30</xdr:row>
      <xdr:rowOff>953</xdr:rowOff>
    </xdr:to>
    <xdr:sp macro="" textlink="">
      <xdr:nvSpPr>
        <xdr:cNvPr id="87" name="楕円 86">
          <a:extLst>
            <a:ext uri="{FF2B5EF4-FFF2-40B4-BE49-F238E27FC236}">
              <a16:creationId xmlns:a16="http://schemas.microsoft.com/office/drawing/2014/main" id="{6E118007-BDBB-43A7-ADE4-2B4C3EFFFA6F}"/>
            </a:ext>
          </a:extLst>
        </xdr:cNvPr>
        <xdr:cNvSpPr/>
      </xdr:nvSpPr>
      <xdr:spPr>
        <a:xfrm>
          <a:off x="2476500" y="504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121603</xdr:rowOff>
    </xdr:from>
    <xdr:to>
      <xdr:col>15</xdr:col>
      <xdr:colOff>136525</xdr:colOff>
      <xdr:row>29</xdr:row>
      <xdr:rowOff>141393</xdr:rowOff>
    </xdr:to>
    <xdr:cxnSp macro="">
      <xdr:nvCxnSpPr>
        <xdr:cNvPr id="88" name="直線コネクタ 87">
          <a:extLst>
            <a:ext uri="{FF2B5EF4-FFF2-40B4-BE49-F238E27FC236}">
              <a16:creationId xmlns:a16="http://schemas.microsoft.com/office/drawing/2014/main" id="{445A805E-E124-4C0D-9F67-F6E094C9647B}"/>
            </a:ext>
          </a:extLst>
        </xdr:cNvPr>
        <xdr:cNvCxnSpPr/>
      </xdr:nvCxnSpPr>
      <xdr:spPr>
        <a:xfrm>
          <a:off x="2527300" y="5093653"/>
          <a:ext cx="762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45614</xdr:rowOff>
    </xdr:from>
    <xdr:to>
      <xdr:col>7</xdr:col>
      <xdr:colOff>187325</xdr:colOff>
      <xdr:row>29</xdr:row>
      <xdr:rowOff>147214</xdr:rowOff>
    </xdr:to>
    <xdr:sp macro="" textlink="">
      <xdr:nvSpPr>
        <xdr:cNvPr id="89" name="楕円 88">
          <a:extLst>
            <a:ext uri="{FF2B5EF4-FFF2-40B4-BE49-F238E27FC236}">
              <a16:creationId xmlns:a16="http://schemas.microsoft.com/office/drawing/2014/main" id="{CE1E1D6A-1224-42C1-B6CF-769AA15AAA9C}"/>
            </a:ext>
          </a:extLst>
        </xdr:cNvPr>
        <xdr:cNvSpPr/>
      </xdr:nvSpPr>
      <xdr:spPr>
        <a:xfrm>
          <a:off x="1714500" y="501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96414</xdr:rowOff>
    </xdr:from>
    <xdr:to>
      <xdr:col>11</xdr:col>
      <xdr:colOff>136525</xdr:colOff>
      <xdr:row>29</xdr:row>
      <xdr:rowOff>121603</xdr:rowOff>
    </xdr:to>
    <xdr:cxnSp macro="">
      <xdr:nvCxnSpPr>
        <xdr:cNvPr id="90" name="直線コネクタ 89">
          <a:extLst>
            <a:ext uri="{FF2B5EF4-FFF2-40B4-BE49-F238E27FC236}">
              <a16:creationId xmlns:a16="http://schemas.microsoft.com/office/drawing/2014/main" id="{C08F9D1A-A566-4DAA-9654-F11BC5B11717}"/>
            </a:ext>
          </a:extLst>
        </xdr:cNvPr>
        <xdr:cNvCxnSpPr/>
      </xdr:nvCxnSpPr>
      <xdr:spPr>
        <a:xfrm>
          <a:off x="1765300" y="5068464"/>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D428B5FD-F57A-455D-828F-75FEC296323F}"/>
            </a:ext>
          </a:extLst>
        </xdr:cNvPr>
        <xdr:cNvSpPr txBox="1"/>
      </xdr:nvSpPr>
      <xdr:spPr>
        <a:xfrm>
          <a:off x="3836044" y="538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2AA50A81-9F61-4A13-A2F3-23E4FC557265}"/>
            </a:ext>
          </a:extLst>
        </xdr:cNvPr>
        <xdr:cNvSpPr txBox="1"/>
      </xdr:nvSpPr>
      <xdr:spPr>
        <a:xfrm>
          <a:off x="3086744" y="538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1E0F193A-B3DC-4675-9B22-5BFC4EB90956}"/>
            </a:ext>
          </a:extLst>
        </xdr:cNvPr>
        <xdr:cNvSpPr txBox="1"/>
      </xdr:nvSpPr>
      <xdr:spPr>
        <a:xfrm>
          <a:off x="2324744" y="534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CBF4AAD0-450B-445A-B501-79F52F89E399}"/>
            </a:ext>
          </a:extLst>
        </xdr:cNvPr>
        <xdr:cNvSpPr txBox="1"/>
      </xdr:nvSpPr>
      <xdr:spPr>
        <a:xfrm>
          <a:off x="1562744" y="533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67856</xdr:rowOff>
    </xdr:from>
    <xdr:ext cx="405111" cy="259045"/>
    <xdr:sp macro="" textlink="">
      <xdr:nvSpPr>
        <xdr:cNvPr id="95" name="n_1mainValue有形固定資産減価償却率">
          <a:extLst>
            <a:ext uri="{FF2B5EF4-FFF2-40B4-BE49-F238E27FC236}">
              <a16:creationId xmlns:a16="http://schemas.microsoft.com/office/drawing/2014/main" id="{79CEC471-955B-4C83-BE47-FA715CD5983D}"/>
            </a:ext>
          </a:extLst>
        </xdr:cNvPr>
        <xdr:cNvSpPr txBox="1"/>
      </xdr:nvSpPr>
      <xdr:spPr>
        <a:xfrm>
          <a:off x="3836044" y="486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37270</xdr:rowOff>
    </xdr:from>
    <xdr:ext cx="405111" cy="259045"/>
    <xdr:sp macro="" textlink="">
      <xdr:nvSpPr>
        <xdr:cNvPr id="96" name="n_2mainValue有形固定資産減価償却率">
          <a:extLst>
            <a:ext uri="{FF2B5EF4-FFF2-40B4-BE49-F238E27FC236}">
              <a16:creationId xmlns:a16="http://schemas.microsoft.com/office/drawing/2014/main" id="{5F56183E-BCE5-416A-A95A-B4173A1A8B8A}"/>
            </a:ext>
          </a:extLst>
        </xdr:cNvPr>
        <xdr:cNvSpPr txBox="1"/>
      </xdr:nvSpPr>
      <xdr:spPr>
        <a:xfrm>
          <a:off x="3086744" y="4837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17480</xdr:rowOff>
    </xdr:from>
    <xdr:ext cx="405111" cy="259045"/>
    <xdr:sp macro="" textlink="">
      <xdr:nvSpPr>
        <xdr:cNvPr id="97" name="n_3mainValue有形固定資産減価償却率">
          <a:extLst>
            <a:ext uri="{FF2B5EF4-FFF2-40B4-BE49-F238E27FC236}">
              <a16:creationId xmlns:a16="http://schemas.microsoft.com/office/drawing/2014/main" id="{7CE32DAE-7F18-4D66-B8AD-84CDD10BE80E}"/>
            </a:ext>
          </a:extLst>
        </xdr:cNvPr>
        <xdr:cNvSpPr txBox="1"/>
      </xdr:nvSpPr>
      <xdr:spPr>
        <a:xfrm>
          <a:off x="2324744" y="4818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163741</xdr:rowOff>
    </xdr:from>
    <xdr:ext cx="405111" cy="259045"/>
    <xdr:sp macro="" textlink="">
      <xdr:nvSpPr>
        <xdr:cNvPr id="98" name="n_4mainValue有形固定資産減価償却率">
          <a:extLst>
            <a:ext uri="{FF2B5EF4-FFF2-40B4-BE49-F238E27FC236}">
              <a16:creationId xmlns:a16="http://schemas.microsoft.com/office/drawing/2014/main" id="{538955A1-6E8E-47D1-9FCC-43A757EA82BF}"/>
            </a:ext>
          </a:extLst>
        </xdr:cNvPr>
        <xdr:cNvSpPr txBox="1"/>
      </xdr:nvSpPr>
      <xdr:spPr>
        <a:xfrm>
          <a:off x="1562744" y="47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8817240-A67E-4047-8E40-F0C9274FBBE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3648A20-74B0-479C-B79A-D4F426B1F4A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1AB5936-E731-45D3-B7B4-7A6ADF3ECD3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A8E4763-D6B4-4345-A279-45A295D26BC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CF1D8E7-3440-46AB-A0D0-F90945BD910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663B6BE-59B9-46E8-A255-2BD4D2586DB3}"/>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9F2FC10-EC6D-4574-B1C7-E10C04C05CA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5095380-3489-4A80-9F89-330D695A37C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CCD29FB-7398-4260-9B37-AABF8D126D9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DF357D9-2309-4E80-90BC-AD44C141647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5C7DF79-1A86-4D67-BBC1-A4684DEB9EE2}"/>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7F7B1B4-F260-4445-B5D5-FD23DB76CB37}"/>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5E37649-05EF-4165-A538-29400A634E4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a:t>
          </a:r>
          <a:r>
            <a:rPr kumimoji="1" lang="en-US" altLang="ja-JP" sz="1100">
              <a:latin typeface="ＭＳ Ｐゴシック" panose="020B0600070205080204" pitchFamily="50" charset="-128"/>
              <a:ea typeface="ＭＳ Ｐゴシック" panose="020B0600070205080204" pitchFamily="50" charset="-128"/>
            </a:rPr>
            <a:t>92.0</a:t>
          </a:r>
          <a:r>
            <a:rPr kumimoji="1" lang="ja-JP" altLang="en-US" sz="1100">
              <a:latin typeface="ＭＳ Ｐゴシック" panose="020B0600070205080204" pitchFamily="50" charset="-128"/>
              <a:ea typeface="ＭＳ Ｐゴシック" panose="020B0600070205080204" pitchFamily="50" charset="-128"/>
            </a:rPr>
            <a:t>％㌽減少し、類団平均に接近。しかし依然として合併特例債等を活用した公共施設等の建設推進の影響により、類似団体平均を上回っている。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5899F2-3190-44B6-BAF2-78BF46750EF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561E0D7-0CD3-4877-A6CB-8331E888CB4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8FB13D8-2161-4361-ACD0-AA099A51703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D899EED5-F5A9-4EB5-A6D2-4DDCF40D6CD8}"/>
            </a:ext>
          </a:extLst>
        </xdr:cNvPr>
        <xdr:cNvCxnSpPr/>
      </xdr:nvCxnSpPr>
      <xdr:spPr>
        <a:xfrm>
          <a:off x="11303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52330F41-AD99-42E4-B0FD-79DF4CFF0F13}"/>
            </a:ext>
          </a:extLst>
        </xdr:cNvPr>
        <xdr:cNvSpPr txBox="1"/>
      </xdr:nvSpPr>
      <xdr:spPr>
        <a:xfrm>
          <a:off x="10756676" y="5814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C9B6159-769B-45F4-BB9B-207449D62DE9}"/>
            </a:ext>
          </a:extLst>
        </xdr:cNvPr>
        <xdr:cNvCxnSpPr/>
      </xdr:nvCxnSpPr>
      <xdr:spPr>
        <a:xfrm>
          <a:off x="11303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983C527-660A-4EFC-9F41-A787CBEB5E60}"/>
            </a:ext>
          </a:extLst>
        </xdr:cNvPr>
        <xdr:cNvSpPr txBox="1"/>
      </xdr:nvSpPr>
      <xdr:spPr>
        <a:xfrm>
          <a:off x="10756676" y="5383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0CFAEEA-D359-416E-BED5-A063EB3CA03F}"/>
            </a:ext>
          </a:extLst>
        </xdr:cNvPr>
        <xdr:cNvCxnSpPr/>
      </xdr:nvCxnSpPr>
      <xdr:spPr>
        <a:xfrm>
          <a:off x="11303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540275BA-BEEF-4B85-B26E-C370AE1DF74F}"/>
            </a:ext>
          </a:extLst>
        </xdr:cNvPr>
        <xdr:cNvSpPr txBox="1"/>
      </xdr:nvSpPr>
      <xdr:spPr>
        <a:xfrm>
          <a:off x="10828811" y="49512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F4A28CB4-4D5A-442E-A148-DD89107A3225}"/>
            </a:ext>
          </a:extLst>
        </xdr:cNvPr>
        <xdr:cNvCxnSpPr/>
      </xdr:nvCxnSpPr>
      <xdr:spPr>
        <a:xfrm>
          <a:off x="11303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C5DECE18-01B2-4E42-B456-77D93628E252}"/>
            </a:ext>
          </a:extLst>
        </xdr:cNvPr>
        <xdr:cNvSpPr txBox="1"/>
      </xdr:nvSpPr>
      <xdr:spPr>
        <a:xfrm>
          <a:off x="10931403" y="45194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87159F35-2186-4A7A-957E-2DFC1B16D48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C5C97149-4D1D-4B15-B9AF-382CEE80462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CE92B583-C2F9-4534-AD9D-213099787291}"/>
            </a:ext>
          </a:extLst>
        </xdr:cNvPr>
        <xdr:cNvCxnSpPr/>
      </xdr:nvCxnSpPr>
      <xdr:spPr>
        <a:xfrm flipV="1">
          <a:off x="14793595" y="4613275"/>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5C180D26-DFAE-41BD-BCD5-74D8410B2E64}"/>
            </a:ext>
          </a:extLst>
        </xdr:cNvPr>
        <xdr:cNvSpPr txBox="1"/>
      </xdr:nvSpPr>
      <xdr:spPr>
        <a:xfrm>
          <a:off x="14846300" y="60037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46047D35-79B0-4458-8AD5-A9E86DAB16A7}"/>
            </a:ext>
          </a:extLst>
        </xdr:cNvPr>
        <xdr:cNvCxnSpPr/>
      </xdr:nvCxnSpPr>
      <xdr:spPr>
        <a:xfrm>
          <a:off x="14706600" y="59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2CE96EEF-ED30-4ED3-A6FB-A93C367019AA}"/>
            </a:ext>
          </a:extLst>
        </xdr:cNvPr>
        <xdr:cNvSpPr txBox="1"/>
      </xdr:nvSpPr>
      <xdr:spPr>
        <a:xfrm>
          <a:off x="14846300" y="43885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6EA6BB8C-35CD-4A5E-A3DA-1D550BCDE11B}"/>
            </a:ext>
          </a:extLst>
        </xdr:cNvPr>
        <xdr:cNvCxnSpPr/>
      </xdr:nvCxnSpPr>
      <xdr:spPr>
        <a:xfrm>
          <a:off x="14706600" y="461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58CDACD3-3471-401B-BF2E-AF2529BB5711}"/>
            </a:ext>
          </a:extLst>
        </xdr:cNvPr>
        <xdr:cNvSpPr txBox="1"/>
      </xdr:nvSpPr>
      <xdr:spPr>
        <a:xfrm>
          <a:off x="14846300" y="4889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F3C4A0EF-B6B0-4D22-8265-F7FBB3FDA381}"/>
            </a:ext>
          </a:extLst>
        </xdr:cNvPr>
        <xdr:cNvSpPr/>
      </xdr:nvSpPr>
      <xdr:spPr>
        <a:xfrm>
          <a:off x="14744700" y="503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A32F878-FF06-49EB-A084-D743919FC38F}"/>
            </a:ext>
          </a:extLst>
        </xdr:cNvPr>
        <xdr:cNvSpPr/>
      </xdr:nvSpPr>
      <xdr:spPr>
        <a:xfrm>
          <a:off x="14033500" y="503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377B8192-12AC-4390-B548-25C6A614270E}"/>
            </a:ext>
          </a:extLst>
        </xdr:cNvPr>
        <xdr:cNvSpPr/>
      </xdr:nvSpPr>
      <xdr:spPr>
        <a:xfrm>
          <a:off x="13271500" y="504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32E7D5D5-B19F-42AF-8681-49DBD9BB12B1}"/>
            </a:ext>
          </a:extLst>
        </xdr:cNvPr>
        <xdr:cNvSpPr/>
      </xdr:nvSpPr>
      <xdr:spPr>
        <a:xfrm>
          <a:off x="12509500" y="50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4A7D3179-1DB8-46F2-9893-E23FA16F1EE3}"/>
            </a:ext>
          </a:extLst>
        </xdr:cNvPr>
        <xdr:cNvSpPr/>
      </xdr:nvSpPr>
      <xdr:spPr>
        <a:xfrm>
          <a:off x="11747500" y="513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B061569-2952-4202-8F80-91440F00FBD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9E067774-7841-4112-A681-076F772D683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9A4815F-225A-4CEC-A224-C95B5785B55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C81CAC5-3F3B-4BC1-ADCD-EB3F56F6AFD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45D1442-93D9-443F-98E9-3CA910E5083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149692</xdr:rowOff>
    </xdr:from>
    <xdr:to>
      <xdr:col>76</xdr:col>
      <xdr:colOff>73025</xdr:colOff>
      <xdr:row>30</xdr:row>
      <xdr:rowOff>79842</xdr:rowOff>
    </xdr:to>
    <xdr:sp macro="" textlink="">
      <xdr:nvSpPr>
        <xdr:cNvPr id="141" name="楕円 140">
          <a:extLst>
            <a:ext uri="{FF2B5EF4-FFF2-40B4-BE49-F238E27FC236}">
              <a16:creationId xmlns:a16="http://schemas.microsoft.com/office/drawing/2014/main" id="{1FAC843B-54B5-4C97-8BD3-2DEB369EF2EC}"/>
            </a:ext>
          </a:extLst>
        </xdr:cNvPr>
        <xdr:cNvSpPr/>
      </xdr:nvSpPr>
      <xdr:spPr>
        <a:xfrm>
          <a:off x="14744700" y="51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128119</xdr:rowOff>
    </xdr:from>
    <xdr:ext cx="469744" cy="259045"/>
    <xdr:sp macro="" textlink="">
      <xdr:nvSpPr>
        <xdr:cNvPr id="142" name="債務償還比率該当値テキスト">
          <a:extLst>
            <a:ext uri="{FF2B5EF4-FFF2-40B4-BE49-F238E27FC236}">
              <a16:creationId xmlns:a16="http://schemas.microsoft.com/office/drawing/2014/main" id="{C2EA01A1-8F29-46D4-8BD3-C5383C2DDC4A}"/>
            </a:ext>
          </a:extLst>
        </xdr:cNvPr>
        <xdr:cNvSpPr txBox="1"/>
      </xdr:nvSpPr>
      <xdr:spPr>
        <a:xfrm>
          <a:off x="14846300" y="510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57693</xdr:rowOff>
    </xdr:from>
    <xdr:to>
      <xdr:col>72</xdr:col>
      <xdr:colOff>123825</xdr:colOff>
      <xdr:row>30</xdr:row>
      <xdr:rowOff>159293</xdr:rowOff>
    </xdr:to>
    <xdr:sp macro="" textlink="">
      <xdr:nvSpPr>
        <xdr:cNvPr id="143" name="楕円 142">
          <a:extLst>
            <a:ext uri="{FF2B5EF4-FFF2-40B4-BE49-F238E27FC236}">
              <a16:creationId xmlns:a16="http://schemas.microsoft.com/office/drawing/2014/main" id="{BB098F5C-4857-4397-BE90-8553ACC323F4}"/>
            </a:ext>
          </a:extLst>
        </xdr:cNvPr>
        <xdr:cNvSpPr/>
      </xdr:nvSpPr>
      <xdr:spPr>
        <a:xfrm>
          <a:off x="14033500" y="52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29042</xdr:rowOff>
    </xdr:from>
    <xdr:to>
      <xdr:col>76</xdr:col>
      <xdr:colOff>22225</xdr:colOff>
      <xdr:row>30</xdr:row>
      <xdr:rowOff>108493</xdr:rowOff>
    </xdr:to>
    <xdr:cxnSp macro="">
      <xdr:nvCxnSpPr>
        <xdr:cNvPr id="144" name="直線コネクタ 143">
          <a:extLst>
            <a:ext uri="{FF2B5EF4-FFF2-40B4-BE49-F238E27FC236}">
              <a16:creationId xmlns:a16="http://schemas.microsoft.com/office/drawing/2014/main" id="{A5EB27B0-10FB-461A-963A-4359346C63FA}"/>
            </a:ext>
          </a:extLst>
        </xdr:cNvPr>
        <xdr:cNvCxnSpPr/>
      </xdr:nvCxnSpPr>
      <xdr:spPr>
        <a:xfrm flipV="1">
          <a:off x="14084300" y="5172542"/>
          <a:ext cx="711200" cy="7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101478</xdr:rowOff>
    </xdr:from>
    <xdr:to>
      <xdr:col>68</xdr:col>
      <xdr:colOff>123825</xdr:colOff>
      <xdr:row>31</xdr:row>
      <xdr:rowOff>31628</xdr:rowOff>
    </xdr:to>
    <xdr:sp macro="" textlink="">
      <xdr:nvSpPr>
        <xdr:cNvPr id="145" name="楕円 144">
          <a:extLst>
            <a:ext uri="{FF2B5EF4-FFF2-40B4-BE49-F238E27FC236}">
              <a16:creationId xmlns:a16="http://schemas.microsoft.com/office/drawing/2014/main" id="{524EA2BF-1D1C-4B0B-A1E6-00A223A1EB58}"/>
            </a:ext>
          </a:extLst>
        </xdr:cNvPr>
        <xdr:cNvSpPr/>
      </xdr:nvSpPr>
      <xdr:spPr>
        <a:xfrm>
          <a:off x="13271500" y="52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108493</xdr:rowOff>
    </xdr:from>
    <xdr:to>
      <xdr:col>72</xdr:col>
      <xdr:colOff>73025</xdr:colOff>
      <xdr:row>30</xdr:row>
      <xdr:rowOff>152278</xdr:rowOff>
    </xdr:to>
    <xdr:cxnSp macro="">
      <xdr:nvCxnSpPr>
        <xdr:cNvPr id="146" name="直線コネクタ 145">
          <a:extLst>
            <a:ext uri="{FF2B5EF4-FFF2-40B4-BE49-F238E27FC236}">
              <a16:creationId xmlns:a16="http://schemas.microsoft.com/office/drawing/2014/main" id="{4C9B4868-74C9-412A-869F-A675706559A5}"/>
            </a:ext>
          </a:extLst>
        </xdr:cNvPr>
        <xdr:cNvCxnSpPr/>
      </xdr:nvCxnSpPr>
      <xdr:spPr>
        <a:xfrm flipV="1">
          <a:off x="13322300" y="5251993"/>
          <a:ext cx="762000" cy="4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66761</xdr:rowOff>
    </xdr:from>
    <xdr:to>
      <xdr:col>64</xdr:col>
      <xdr:colOff>123825</xdr:colOff>
      <xdr:row>30</xdr:row>
      <xdr:rowOff>168361</xdr:rowOff>
    </xdr:to>
    <xdr:sp macro="" textlink="">
      <xdr:nvSpPr>
        <xdr:cNvPr id="147" name="楕円 146">
          <a:extLst>
            <a:ext uri="{FF2B5EF4-FFF2-40B4-BE49-F238E27FC236}">
              <a16:creationId xmlns:a16="http://schemas.microsoft.com/office/drawing/2014/main" id="{FF18B68C-1057-42A7-8E77-04A4B49670A1}"/>
            </a:ext>
          </a:extLst>
        </xdr:cNvPr>
        <xdr:cNvSpPr/>
      </xdr:nvSpPr>
      <xdr:spPr>
        <a:xfrm>
          <a:off x="12509500" y="52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117561</xdr:rowOff>
    </xdr:from>
    <xdr:to>
      <xdr:col>68</xdr:col>
      <xdr:colOff>73025</xdr:colOff>
      <xdr:row>30</xdr:row>
      <xdr:rowOff>152278</xdr:rowOff>
    </xdr:to>
    <xdr:cxnSp macro="">
      <xdr:nvCxnSpPr>
        <xdr:cNvPr id="148" name="直線コネクタ 147">
          <a:extLst>
            <a:ext uri="{FF2B5EF4-FFF2-40B4-BE49-F238E27FC236}">
              <a16:creationId xmlns:a16="http://schemas.microsoft.com/office/drawing/2014/main" id="{3F8F8EE3-54A0-441B-870A-7EEF726F8BEB}"/>
            </a:ext>
          </a:extLst>
        </xdr:cNvPr>
        <xdr:cNvCxnSpPr/>
      </xdr:nvCxnSpPr>
      <xdr:spPr>
        <a:xfrm>
          <a:off x="12560300" y="5261061"/>
          <a:ext cx="762000" cy="3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84181</xdr:rowOff>
    </xdr:from>
    <xdr:to>
      <xdr:col>60</xdr:col>
      <xdr:colOff>123825</xdr:colOff>
      <xdr:row>32</xdr:row>
      <xdr:rowOff>14331</xdr:rowOff>
    </xdr:to>
    <xdr:sp macro="" textlink="">
      <xdr:nvSpPr>
        <xdr:cNvPr id="149" name="楕円 148">
          <a:extLst>
            <a:ext uri="{FF2B5EF4-FFF2-40B4-BE49-F238E27FC236}">
              <a16:creationId xmlns:a16="http://schemas.microsoft.com/office/drawing/2014/main" id="{79337DED-42EC-42D2-A31B-CB19EBB8A1FB}"/>
            </a:ext>
          </a:extLst>
        </xdr:cNvPr>
        <xdr:cNvSpPr/>
      </xdr:nvSpPr>
      <xdr:spPr>
        <a:xfrm>
          <a:off x="11747500" y="539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117561</xdr:rowOff>
    </xdr:from>
    <xdr:to>
      <xdr:col>64</xdr:col>
      <xdr:colOff>73025</xdr:colOff>
      <xdr:row>31</xdr:row>
      <xdr:rowOff>134981</xdr:rowOff>
    </xdr:to>
    <xdr:cxnSp macro="">
      <xdr:nvCxnSpPr>
        <xdr:cNvPr id="150" name="直線コネクタ 149">
          <a:extLst>
            <a:ext uri="{FF2B5EF4-FFF2-40B4-BE49-F238E27FC236}">
              <a16:creationId xmlns:a16="http://schemas.microsoft.com/office/drawing/2014/main" id="{4E0D47CC-7013-4410-B0BE-09FF9ADCD9E7}"/>
            </a:ext>
          </a:extLst>
        </xdr:cNvPr>
        <xdr:cNvCxnSpPr/>
      </xdr:nvCxnSpPr>
      <xdr:spPr>
        <a:xfrm flipV="1">
          <a:off x="11798300" y="5261061"/>
          <a:ext cx="762000" cy="18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9B0A651B-B32A-4760-A022-88640497442B}"/>
            </a:ext>
          </a:extLst>
        </xdr:cNvPr>
        <xdr:cNvSpPr txBox="1"/>
      </xdr:nvSpPr>
      <xdr:spPr>
        <a:xfrm>
          <a:off x="13836727" y="481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611615F-5A21-433A-8534-AFBA668EB612}"/>
            </a:ext>
          </a:extLst>
        </xdr:cNvPr>
        <xdr:cNvSpPr txBox="1"/>
      </xdr:nvSpPr>
      <xdr:spPr>
        <a:xfrm>
          <a:off x="13087427" y="481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E82FAFB7-55D1-44F0-9C31-5BD65C8B3486}"/>
            </a:ext>
          </a:extLst>
        </xdr:cNvPr>
        <xdr:cNvSpPr txBox="1"/>
      </xdr:nvSpPr>
      <xdr:spPr>
        <a:xfrm>
          <a:off x="12325427" y="47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A0597C8D-86F8-42B8-BFE0-D11490FB2F16}"/>
            </a:ext>
          </a:extLst>
        </xdr:cNvPr>
        <xdr:cNvSpPr txBox="1"/>
      </xdr:nvSpPr>
      <xdr:spPr>
        <a:xfrm>
          <a:off x="11563427" y="49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150420</xdr:rowOff>
    </xdr:from>
    <xdr:ext cx="469744" cy="259045"/>
    <xdr:sp macro="" textlink="">
      <xdr:nvSpPr>
        <xdr:cNvPr id="155" name="n_1mainValue債務償還比率">
          <a:extLst>
            <a:ext uri="{FF2B5EF4-FFF2-40B4-BE49-F238E27FC236}">
              <a16:creationId xmlns:a16="http://schemas.microsoft.com/office/drawing/2014/main" id="{14229BC1-56D2-4378-BE01-44BB17941AEC}"/>
            </a:ext>
          </a:extLst>
        </xdr:cNvPr>
        <xdr:cNvSpPr txBox="1"/>
      </xdr:nvSpPr>
      <xdr:spPr>
        <a:xfrm>
          <a:off x="13836727" y="529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22755</xdr:rowOff>
    </xdr:from>
    <xdr:ext cx="469744" cy="259045"/>
    <xdr:sp macro="" textlink="">
      <xdr:nvSpPr>
        <xdr:cNvPr id="156" name="n_2mainValue債務償還比率">
          <a:extLst>
            <a:ext uri="{FF2B5EF4-FFF2-40B4-BE49-F238E27FC236}">
              <a16:creationId xmlns:a16="http://schemas.microsoft.com/office/drawing/2014/main" id="{097E7C44-30ED-467B-A95E-B13E4E875A62}"/>
            </a:ext>
          </a:extLst>
        </xdr:cNvPr>
        <xdr:cNvSpPr txBox="1"/>
      </xdr:nvSpPr>
      <xdr:spPr>
        <a:xfrm>
          <a:off x="13087427" y="533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159488</xdr:rowOff>
    </xdr:from>
    <xdr:ext cx="469744" cy="259045"/>
    <xdr:sp macro="" textlink="">
      <xdr:nvSpPr>
        <xdr:cNvPr id="157" name="n_3mainValue債務償還比率">
          <a:extLst>
            <a:ext uri="{FF2B5EF4-FFF2-40B4-BE49-F238E27FC236}">
              <a16:creationId xmlns:a16="http://schemas.microsoft.com/office/drawing/2014/main" id="{18D129C2-530E-401F-9E20-6045858AFA41}"/>
            </a:ext>
          </a:extLst>
        </xdr:cNvPr>
        <xdr:cNvSpPr txBox="1"/>
      </xdr:nvSpPr>
      <xdr:spPr>
        <a:xfrm>
          <a:off x="12325427" y="530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5458</xdr:rowOff>
    </xdr:from>
    <xdr:ext cx="469744" cy="259045"/>
    <xdr:sp macro="" textlink="">
      <xdr:nvSpPr>
        <xdr:cNvPr id="158" name="n_4mainValue債務償還比率">
          <a:extLst>
            <a:ext uri="{FF2B5EF4-FFF2-40B4-BE49-F238E27FC236}">
              <a16:creationId xmlns:a16="http://schemas.microsoft.com/office/drawing/2014/main" id="{3B43D491-8888-4498-BE12-55CD6000632B}"/>
            </a:ext>
          </a:extLst>
        </xdr:cNvPr>
        <xdr:cNvSpPr txBox="1"/>
      </xdr:nvSpPr>
      <xdr:spPr>
        <a:xfrm>
          <a:off x="11563427" y="549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73C0422-F640-43C9-8BC1-B6D56F00F29E}"/>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7731036-EE39-4CDF-AC54-56CEDFC4D10D}"/>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B149331-3161-416D-B1D0-78713520800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D26DDEB-A2BE-4116-976F-E537FB285CC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08769CF-3734-4796-B3A8-5F7F7A6CFC58}"/>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AAC4F15-2EBB-4733-96A1-C55159FD5BD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04763D-6A33-4BF5-B53F-8887B2B6D8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776DE8-2816-4A43-ABA7-F4A801B329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5B3FBD-DB3B-4003-A262-BB2B4B49CF3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79EB56-FA30-48CA-9DAF-8EE21F0780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B7D3BF-89B7-41E0-94A1-C6EBF3CB8D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1B8C41-7BD1-4515-9ABE-62ABFA471D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5A5BE7-8827-4B70-A2AD-9A827A7FD5A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4C7F8B-11C3-4BBF-AB78-26B9425BA5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B5ADBF-2214-4916-83A7-879B62F5EE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023F39-B3D4-4314-8F23-B961780606A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C30860-46B7-45CD-98C4-41FEC76887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AD0973-62AC-4F8C-8FE8-3B498D3B6C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27066B-7250-4380-8B3F-860430EBC2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BAB3C2-8944-48FD-8331-7CFB29FC8F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C2763C-7FF1-47D8-BC50-14B86B536B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188FC0-802C-4AA1-ACC1-A1146AD0D49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B70ABB-D9AC-4DBB-800B-2598999478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C7B41D-821E-429D-97E5-6225733857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FCA5A0-10D1-46E7-8E26-424A800391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AE8E5A-0ACE-4A2B-9C5E-3F9EDDE15E9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C7FF1E-9BB4-434F-BEB1-6B90A33A2E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B4A278-F4B9-4750-B0FB-A8497B5A68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192593-222D-4DF7-9F69-72B82F9FB25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ED3504-6E8D-4277-9311-CEC5438E27B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F53B91-BC15-4327-A4DA-AF1F8C7B3D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4F7B51-C858-41F4-8F08-9C9C6EC88F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D24A2D-5D68-41DA-A61A-B6852082CF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0B6ADF-83B5-41D2-B364-325E698045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2ACFE0-40EC-4B4B-9167-4C4F30228B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08754E-6C50-48BF-AE55-195C4F7515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C0BD91-FC93-455D-9F93-1B83679D5B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4F1B41-2760-45E5-96C7-87E174B7EE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72EBCA-0801-4041-A4F1-ADD40F715A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B70A7F-0383-4116-9F4C-77928EDF6E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380CBE-4AC4-4414-8A00-B61986346EC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03F987-7ABB-46B1-9FA7-DDA25BE596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D90878-F760-4AB7-82A6-4B89D494A4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B881FF-19E7-4338-AA54-AAC4013821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CD8918-A28F-4DC4-916B-1C37EC3869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D6BF21-2995-44FD-9D97-34FD1B2D77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46B6E1-0ADA-4326-9CDB-C39D54E9FD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13B43ED-0EA4-4604-8461-C421D0296BE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41E1C9-94E4-4A80-993E-CD89FFDB458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B9B0AA-6D64-4E10-8739-62E91093A2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5D493F-A9A7-4184-B7E1-37476EF71B5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2F1BA0-0816-4758-B096-FFF956FF861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CD9E722-11A2-4550-8574-785DBD179D7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A73582-AB2F-42F7-9840-0622B051874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FA7048-96BF-46DD-B993-3CC0B06E5E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5292CCD-A288-439F-B348-506AFA334BD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B38F55-DA95-4998-8D3B-58D1EF5BF81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04756AD-E6A2-4E88-93AD-A3C85784E39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1FDB754-4B9F-4C55-A7A7-B0CC5B5B34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850B114-0125-4E91-9F9C-A39BA36C1F4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13E7F9F-6A8B-437E-BFCB-2D988A3F34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15247D0-13B0-479E-B135-AEF86E073964}"/>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BF82704E-2E62-429D-9907-94FA2257BF72}"/>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62B822FE-5DCD-43FB-8D8D-D0D3DE2CB14D}"/>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D6AE3C8E-18A4-440E-9AB9-84F9037C831B}"/>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486CE34-CD36-40EF-9BBC-5E17433D7D29}"/>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8E6C1FDF-A0B0-45B2-9C6E-C16F0E864231}"/>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59328056-B1DC-4A46-93B7-93306A7D5F7A}"/>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ED843A0-8567-4655-8973-B13F70A6B10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0ECE56F-2D33-4EBD-8533-C2B243F41CF8}"/>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B01CF74F-7EEA-4094-9E90-83397BB8AA6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C67369AC-CCD4-4C0F-A25D-7B8B68087317}"/>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629A1E-838F-4F12-9914-C9C49F960A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9B1380-6EB2-4C2A-8E9E-0D2D090668D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D31450-0C92-456A-ABCF-E6D51B396F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861E4A-7DBA-4B7F-BFD3-56EA763E45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418CAA-E84B-4C29-875C-3636B37F09F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133985</xdr:rowOff>
    </xdr:from>
    <xdr:to>
      <xdr:col>24</xdr:col>
      <xdr:colOff>114300</xdr:colOff>
      <xdr:row>36</xdr:row>
      <xdr:rowOff>64135</xdr:rowOff>
    </xdr:to>
    <xdr:sp macro="" textlink="">
      <xdr:nvSpPr>
        <xdr:cNvPr id="73" name="楕円 72">
          <a:extLst>
            <a:ext uri="{FF2B5EF4-FFF2-40B4-BE49-F238E27FC236}">
              <a16:creationId xmlns:a16="http://schemas.microsoft.com/office/drawing/2014/main" id="{4A6BD230-998B-464C-A67F-9C3724C576FC}"/>
            </a:ext>
          </a:extLst>
        </xdr:cNvPr>
        <xdr:cNvSpPr/>
      </xdr:nvSpPr>
      <xdr:spPr>
        <a:xfrm>
          <a:off x="45847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2CA448DB-FB35-4827-BC74-0C3B79A2BFDB}"/>
            </a:ext>
          </a:extLst>
        </xdr:cNvPr>
        <xdr:cNvSpPr txBox="1"/>
      </xdr:nvSpPr>
      <xdr:spPr>
        <a:xfrm>
          <a:off x="4673600"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107315</xdr:rowOff>
    </xdr:from>
    <xdr:to>
      <xdr:col>20</xdr:col>
      <xdr:colOff>38100</xdr:colOff>
      <xdr:row>36</xdr:row>
      <xdr:rowOff>37465</xdr:rowOff>
    </xdr:to>
    <xdr:sp macro="" textlink="">
      <xdr:nvSpPr>
        <xdr:cNvPr id="75" name="楕円 74">
          <a:extLst>
            <a:ext uri="{FF2B5EF4-FFF2-40B4-BE49-F238E27FC236}">
              <a16:creationId xmlns:a16="http://schemas.microsoft.com/office/drawing/2014/main" id="{77987BEC-FBFA-4D60-842E-844A05FF0F57}"/>
            </a:ext>
          </a:extLst>
        </xdr:cNvPr>
        <xdr:cNvSpPr/>
      </xdr:nvSpPr>
      <xdr:spPr>
        <a:xfrm>
          <a:off x="3746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158115</xdr:rowOff>
    </xdr:from>
    <xdr:to>
      <xdr:col>24</xdr:col>
      <xdr:colOff>63500</xdr:colOff>
      <xdr:row>36</xdr:row>
      <xdr:rowOff>13335</xdr:rowOff>
    </xdr:to>
    <xdr:cxnSp macro="">
      <xdr:nvCxnSpPr>
        <xdr:cNvPr id="76" name="直線コネクタ 75">
          <a:extLst>
            <a:ext uri="{FF2B5EF4-FFF2-40B4-BE49-F238E27FC236}">
              <a16:creationId xmlns:a16="http://schemas.microsoft.com/office/drawing/2014/main" id="{C7A7F5FF-BA15-4D4F-BE44-21E6DC36D816}"/>
            </a:ext>
          </a:extLst>
        </xdr:cNvPr>
        <xdr:cNvCxnSpPr/>
      </xdr:nvCxnSpPr>
      <xdr:spPr>
        <a:xfrm>
          <a:off x="3797300" y="61588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73025</xdr:rowOff>
    </xdr:from>
    <xdr:to>
      <xdr:col>15</xdr:col>
      <xdr:colOff>101600</xdr:colOff>
      <xdr:row>36</xdr:row>
      <xdr:rowOff>3175</xdr:rowOff>
    </xdr:to>
    <xdr:sp macro="" textlink="">
      <xdr:nvSpPr>
        <xdr:cNvPr id="77" name="楕円 76">
          <a:extLst>
            <a:ext uri="{FF2B5EF4-FFF2-40B4-BE49-F238E27FC236}">
              <a16:creationId xmlns:a16="http://schemas.microsoft.com/office/drawing/2014/main" id="{15E3BB6B-E203-4064-9093-5C54F494BD5C}"/>
            </a:ext>
          </a:extLst>
        </xdr:cNvPr>
        <xdr:cNvSpPr/>
      </xdr:nvSpPr>
      <xdr:spPr>
        <a:xfrm>
          <a:off x="2857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123825</xdr:rowOff>
    </xdr:from>
    <xdr:to>
      <xdr:col>19</xdr:col>
      <xdr:colOff>177800</xdr:colOff>
      <xdr:row>35</xdr:row>
      <xdr:rowOff>158115</xdr:rowOff>
    </xdr:to>
    <xdr:cxnSp macro="">
      <xdr:nvCxnSpPr>
        <xdr:cNvPr id="78" name="直線コネクタ 77">
          <a:extLst>
            <a:ext uri="{FF2B5EF4-FFF2-40B4-BE49-F238E27FC236}">
              <a16:creationId xmlns:a16="http://schemas.microsoft.com/office/drawing/2014/main" id="{6A36B7B6-1532-4275-9BE0-FC062220D14C}"/>
            </a:ext>
          </a:extLst>
        </xdr:cNvPr>
        <xdr:cNvCxnSpPr/>
      </xdr:nvCxnSpPr>
      <xdr:spPr>
        <a:xfrm>
          <a:off x="2908300" y="6124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36830</xdr:rowOff>
    </xdr:from>
    <xdr:to>
      <xdr:col>10</xdr:col>
      <xdr:colOff>165100</xdr:colOff>
      <xdr:row>35</xdr:row>
      <xdr:rowOff>138430</xdr:rowOff>
    </xdr:to>
    <xdr:sp macro="" textlink="">
      <xdr:nvSpPr>
        <xdr:cNvPr id="79" name="楕円 78">
          <a:extLst>
            <a:ext uri="{FF2B5EF4-FFF2-40B4-BE49-F238E27FC236}">
              <a16:creationId xmlns:a16="http://schemas.microsoft.com/office/drawing/2014/main" id="{D31AFE2E-8A9F-41E0-A3A5-D73336169B67}"/>
            </a:ext>
          </a:extLst>
        </xdr:cNvPr>
        <xdr:cNvSpPr/>
      </xdr:nvSpPr>
      <xdr:spPr>
        <a:xfrm>
          <a:off x="1968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87630</xdr:rowOff>
    </xdr:from>
    <xdr:to>
      <xdr:col>15</xdr:col>
      <xdr:colOff>50800</xdr:colOff>
      <xdr:row>35</xdr:row>
      <xdr:rowOff>123825</xdr:rowOff>
    </xdr:to>
    <xdr:cxnSp macro="">
      <xdr:nvCxnSpPr>
        <xdr:cNvPr id="80" name="直線コネクタ 79">
          <a:extLst>
            <a:ext uri="{FF2B5EF4-FFF2-40B4-BE49-F238E27FC236}">
              <a16:creationId xmlns:a16="http://schemas.microsoft.com/office/drawing/2014/main" id="{BEF35033-209E-47A4-AD48-080D7954B846}"/>
            </a:ext>
          </a:extLst>
        </xdr:cNvPr>
        <xdr:cNvCxnSpPr/>
      </xdr:nvCxnSpPr>
      <xdr:spPr>
        <a:xfrm>
          <a:off x="2019300" y="6088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xdr:rowOff>
    </xdr:from>
    <xdr:to>
      <xdr:col>6</xdr:col>
      <xdr:colOff>38100</xdr:colOff>
      <xdr:row>35</xdr:row>
      <xdr:rowOff>106045</xdr:rowOff>
    </xdr:to>
    <xdr:sp macro="" textlink="">
      <xdr:nvSpPr>
        <xdr:cNvPr id="81" name="楕円 80">
          <a:extLst>
            <a:ext uri="{FF2B5EF4-FFF2-40B4-BE49-F238E27FC236}">
              <a16:creationId xmlns:a16="http://schemas.microsoft.com/office/drawing/2014/main" id="{EF33C64C-0AF0-410D-B60E-06A9C055DF40}"/>
            </a:ext>
          </a:extLst>
        </xdr:cNvPr>
        <xdr:cNvSpPr/>
      </xdr:nvSpPr>
      <xdr:spPr>
        <a:xfrm>
          <a:off x="1079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55245</xdr:rowOff>
    </xdr:from>
    <xdr:to>
      <xdr:col>10</xdr:col>
      <xdr:colOff>114300</xdr:colOff>
      <xdr:row>35</xdr:row>
      <xdr:rowOff>87630</xdr:rowOff>
    </xdr:to>
    <xdr:cxnSp macro="">
      <xdr:nvCxnSpPr>
        <xdr:cNvPr id="82" name="直線コネクタ 81">
          <a:extLst>
            <a:ext uri="{FF2B5EF4-FFF2-40B4-BE49-F238E27FC236}">
              <a16:creationId xmlns:a16="http://schemas.microsoft.com/office/drawing/2014/main" id="{CA377D4E-2592-4DBA-A882-2276FCE3DB32}"/>
            </a:ext>
          </a:extLst>
        </xdr:cNvPr>
        <xdr:cNvCxnSpPr/>
      </xdr:nvCxnSpPr>
      <xdr:spPr>
        <a:xfrm>
          <a:off x="1130300" y="60559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C0059ADA-B0B9-487B-BE72-7905826B9AA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2C9D5322-AE77-4DDC-8BF8-618A9016C3DD}"/>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C66F807D-42E1-4080-9330-9C36EC2A7F92}"/>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C2B73BA9-F70E-4700-9B0B-9EC972F7E8A5}"/>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546FFD49-3E7B-45E0-8376-C6D32EDDA0AE}"/>
            </a:ext>
          </a:extLst>
        </xdr:cNvPr>
        <xdr:cNvSpPr txBox="1"/>
      </xdr:nvSpPr>
      <xdr:spPr>
        <a:xfrm>
          <a:off x="35820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F73A500E-3908-4472-83CA-9B1AB5D93DE9}"/>
            </a:ext>
          </a:extLst>
        </xdr:cNvPr>
        <xdr:cNvSpPr txBox="1"/>
      </xdr:nvSpPr>
      <xdr:spPr>
        <a:xfrm>
          <a:off x="27057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044DDD2E-D2DD-47B6-8375-9D38ABD01B30}"/>
            </a:ext>
          </a:extLst>
        </xdr:cNvPr>
        <xdr:cNvSpPr txBox="1"/>
      </xdr:nvSpPr>
      <xdr:spPr>
        <a:xfrm>
          <a:off x="1816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D345E15B-B37A-409D-9FD5-CDDD0D3AD4DF}"/>
            </a:ext>
          </a:extLst>
        </xdr:cNvPr>
        <xdr:cNvSpPr txBox="1"/>
      </xdr:nvSpPr>
      <xdr:spPr>
        <a:xfrm>
          <a:off x="9277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0BF5747-05F6-4037-B280-0971E1F999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6D3C698-98CC-4EE8-B1AF-A3315FF6A0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6E1CF5-7A51-4F97-B865-9D616F7AC9E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3F5A396-6241-4942-BD0D-4C41199B3A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864356D-A559-496B-859A-9F22A0A90F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E11CDD-A36A-42A3-9B6C-1DA1604AED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7870A9-1408-4A7B-8DE6-293640CB66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0B2B6E9-4142-4349-90A5-4AE041906DF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25A628E-3BCD-4BE6-85F3-528C8DB0FB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E25AC1-FD5B-4FBB-BFA2-77069883A7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86FDCD9-E414-42B4-846C-D0A8EE1CE4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8F3864C-AEE9-4862-B2C8-983F1A7CDE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3466B12-B3FB-4DC3-BC36-E17E82C228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CF21B3A-004A-4E10-8B58-3577C0459B6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0922377-8A80-4A06-BC59-7BFD08CD5F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6B6776C-9FC1-487C-B75D-269E703240C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4CFC561-B573-4FD0-AAC7-A65901C0E59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470B39C-E044-4485-8402-5BFAC186B17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0991FED-8205-445F-9C6F-CA9CB9073B8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5936560-C61B-441A-B91B-8964F795A64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9F345B2-1F46-4DB9-9BB0-D610CD9DF1E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8CA2B2C-D6DF-49A7-BDB4-4D161050DFC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F6E26CB-0418-473C-BF86-E1ACA200B4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33B2379-E0FE-49C4-8C7E-A999230694A1}"/>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C2C2C68-6A53-4D4C-8471-D307E1BA94DF}"/>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E8A93F0-99D0-4D0E-84EE-8411AA7ED88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228B8A1-B3C8-4182-8189-1A833DDC4394}"/>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13852D9F-4DA5-4959-85F3-663C158D260B}"/>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B4F97C4-6CB7-46D2-B294-9485D70D4A37}"/>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1826B52-9A62-464E-9120-DD483DE46016}"/>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E94C274-B7C4-43DD-A2CC-F6F0D02FADCC}"/>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BC17AC9-FABD-4F7C-ABB8-3E8317D8C0AC}"/>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27CADE79-633C-4C4B-91D0-8FAAF6326C0F}"/>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1F8C5A1-2A78-4EAF-A44E-9C82B7CC60C9}"/>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17155E1-99B6-4D22-AA3F-5948754793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23A6D9D-C683-4F58-851B-31B135C3C3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0C9E8A-27D8-4854-9FE1-532955B234E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E6DE3B-70A6-4E19-8E87-931C621AFE6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07D7D61-CE18-4EB1-96F4-01B63BF109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30391</xdr:rowOff>
    </xdr:from>
    <xdr:to>
      <xdr:col>55</xdr:col>
      <xdr:colOff>50800</xdr:colOff>
      <xdr:row>38</xdr:row>
      <xdr:rowOff>131991</xdr:rowOff>
    </xdr:to>
    <xdr:sp macro="" textlink="">
      <xdr:nvSpPr>
        <xdr:cNvPr id="130" name="楕円 129">
          <a:extLst>
            <a:ext uri="{FF2B5EF4-FFF2-40B4-BE49-F238E27FC236}">
              <a16:creationId xmlns:a16="http://schemas.microsoft.com/office/drawing/2014/main" id="{B278AD4A-E89A-44C7-8158-C6336E05FE82}"/>
            </a:ext>
          </a:extLst>
        </xdr:cNvPr>
        <xdr:cNvSpPr/>
      </xdr:nvSpPr>
      <xdr:spPr>
        <a:xfrm>
          <a:off x="10426700" y="65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53268</xdr:rowOff>
    </xdr:from>
    <xdr:ext cx="534377" cy="259045"/>
    <xdr:sp macro="" textlink="">
      <xdr:nvSpPr>
        <xdr:cNvPr id="131" name="【道路】&#10;一人当たり延長該当値テキスト">
          <a:extLst>
            <a:ext uri="{FF2B5EF4-FFF2-40B4-BE49-F238E27FC236}">
              <a16:creationId xmlns:a16="http://schemas.microsoft.com/office/drawing/2014/main" id="{3F0796DE-6F92-4F97-9ADD-FEB4E361422A}"/>
            </a:ext>
          </a:extLst>
        </xdr:cNvPr>
        <xdr:cNvSpPr txBox="1"/>
      </xdr:nvSpPr>
      <xdr:spPr>
        <a:xfrm>
          <a:off x="10515600" y="639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43917</xdr:rowOff>
    </xdr:from>
    <xdr:to>
      <xdr:col>50</xdr:col>
      <xdr:colOff>165100</xdr:colOff>
      <xdr:row>38</xdr:row>
      <xdr:rowOff>145517</xdr:rowOff>
    </xdr:to>
    <xdr:sp macro="" textlink="">
      <xdr:nvSpPr>
        <xdr:cNvPr id="132" name="楕円 131">
          <a:extLst>
            <a:ext uri="{FF2B5EF4-FFF2-40B4-BE49-F238E27FC236}">
              <a16:creationId xmlns:a16="http://schemas.microsoft.com/office/drawing/2014/main" id="{1EC7F7E9-5B6A-41F9-8892-3B2A4844FAD5}"/>
            </a:ext>
          </a:extLst>
        </xdr:cNvPr>
        <xdr:cNvSpPr/>
      </xdr:nvSpPr>
      <xdr:spPr>
        <a:xfrm>
          <a:off x="9588500" y="655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81191</xdr:rowOff>
    </xdr:from>
    <xdr:to>
      <xdr:col>55</xdr:col>
      <xdr:colOff>0</xdr:colOff>
      <xdr:row>38</xdr:row>
      <xdr:rowOff>94717</xdr:rowOff>
    </xdr:to>
    <xdr:cxnSp macro="">
      <xdr:nvCxnSpPr>
        <xdr:cNvPr id="133" name="直線コネクタ 132">
          <a:extLst>
            <a:ext uri="{FF2B5EF4-FFF2-40B4-BE49-F238E27FC236}">
              <a16:creationId xmlns:a16="http://schemas.microsoft.com/office/drawing/2014/main" id="{E8C80C11-D56A-4F28-BC93-FE6133117977}"/>
            </a:ext>
          </a:extLst>
        </xdr:cNvPr>
        <xdr:cNvCxnSpPr/>
      </xdr:nvCxnSpPr>
      <xdr:spPr>
        <a:xfrm flipV="1">
          <a:off x="9639300" y="6596291"/>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57290</xdr:rowOff>
    </xdr:from>
    <xdr:to>
      <xdr:col>46</xdr:col>
      <xdr:colOff>38100</xdr:colOff>
      <xdr:row>38</xdr:row>
      <xdr:rowOff>158890</xdr:rowOff>
    </xdr:to>
    <xdr:sp macro="" textlink="">
      <xdr:nvSpPr>
        <xdr:cNvPr id="134" name="楕円 133">
          <a:extLst>
            <a:ext uri="{FF2B5EF4-FFF2-40B4-BE49-F238E27FC236}">
              <a16:creationId xmlns:a16="http://schemas.microsoft.com/office/drawing/2014/main" id="{16165D26-7347-4906-89ED-F44F0E00A0A1}"/>
            </a:ext>
          </a:extLst>
        </xdr:cNvPr>
        <xdr:cNvSpPr/>
      </xdr:nvSpPr>
      <xdr:spPr>
        <a:xfrm>
          <a:off x="8699500" y="65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94717</xdr:rowOff>
    </xdr:from>
    <xdr:to>
      <xdr:col>50</xdr:col>
      <xdr:colOff>114300</xdr:colOff>
      <xdr:row>38</xdr:row>
      <xdr:rowOff>108090</xdr:rowOff>
    </xdr:to>
    <xdr:cxnSp macro="">
      <xdr:nvCxnSpPr>
        <xdr:cNvPr id="135" name="直線コネクタ 134">
          <a:extLst>
            <a:ext uri="{FF2B5EF4-FFF2-40B4-BE49-F238E27FC236}">
              <a16:creationId xmlns:a16="http://schemas.microsoft.com/office/drawing/2014/main" id="{7B7F304B-1977-48B2-A6F8-5E691BBF3B8C}"/>
            </a:ext>
          </a:extLst>
        </xdr:cNvPr>
        <xdr:cNvCxnSpPr/>
      </xdr:nvCxnSpPr>
      <xdr:spPr>
        <a:xfrm flipV="1">
          <a:off x="8750300" y="6609817"/>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69558</xdr:rowOff>
    </xdr:from>
    <xdr:to>
      <xdr:col>41</xdr:col>
      <xdr:colOff>101600</xdr:colOff>
      <xdr:row>38</xdr:row>
      <xdr:rowOff>171158</xdr:rowOff>
    </xdr:to>
    <xdr:sp macro="" textlink="">
      <xdr:nvSpPr>
        <xdr:cNvPr id="136" name="楕円 135">
          <a:extLst>
            <a:ext uri="{FF2B5EF4-FFF2-40B4-BE49-F238E27FC236}">
              <a16:creationId xmlns:a16="http://schemas.microsoft.com/office/drawing/2014/main" id="{B42151B7-7EA5-4EA5-BE51-50FADBC5D13D}"/>
            </a:ext>
          </a:extLst>
        </xdr:cNvPr>
        <xdr:cNvSpPr/>
      </xdr:nvSpPr>
      <xdr:spPr>
        <a:xfrm>
          <a:off x="7810500" y="65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108090</xdr:rowOff>
    </xdr:from>
    <xdr:to>
      <xdr:col>45</xdr:col>
      <xdr:colOff>177800</xdr:colOff>
      <xdr:row>38</xdr:row>
      <xdr:rowOff>120358</xdr:rowOff>
    </xdr:to>
    <xdr:cxnSp macro="">
      <xdr:nvCxnSpPr>
        <xdr:cNvPr id="137" name="直線コネクタ 136">
          <a:extLst>
            <a:ext uri="{FF2B5EF4-FFF2-40B4-BE49-F238E27FC236}">
              <a16:creationId xmlns:a16="http://schemas.microsoft.com/office/drawing/2014/main" id="{2872ACE0-20EF-4A3B-91BF-4B86EABD1DD0}"/>
            </a:ext>
          </a:extLst>
        </xdr:cNvPr>
        <xdr:cNvCxnSpPr/>
      </xdr:nvCxnSpPr>
      <xdr:spPr>
        <a:xfrm flipV="1">
          <a:off x="7861300" y="6623190"/>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81693</xdr:rowOff>
    </xdr:from>
    <xdr:to>
      <xdr:col>36</xdr:col>
      <xdr:colOff>165100</xdr:colOff>
      <xdr:row>39</xdr:row>
      <xdr:rowOff>11843</xdr:rowOff>
    </xdr:to>
    <xdr:sp macro="" textlink="">
      <xdr:nvSpPr>
        <xdr:cNvPr id="138" name="楕円 137">
          <a:extLst>
            <a:ext uri="{FF2B5EF4-FFF2-40B4-BE49-F238E27FC236}">
              <a16:creationId xmlns:a16="http://schemas.microsoft.com/office/drawing/2014/main" id="{7EB2CD11-8145-4147-BF7C-D5B579205494}"/>
            </a:ext>
          </a:extLst>
        </xdr:cNvPr>
        <xdr:cNvSpPr/>
      </xdr:nvSpPr>
      <xdr:spPr>
        <a:xfrm>
          <a:off x="6921500" y="65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120358</xdr:rowOff>
    </xdr:from>
    <xdr:to>
      <xdr:col>41</xdr:col>
      <xdr:colOff>50800</xdr:colOff>
      <xdr:row>38</xdr:row>
      <xdr:rowOff>132493</xdr:rowOff>
    </xdr:to>
    <xdr:cxnSp macro="">
      <xdr:nvCxnSpPr>
        <xdr:cNvPr id="139" name="直線コネクタ 138">
          <a:extLst>
            <a:ext uri="{FF2B5EF4-FFF2-40B4-BE49-F238E27FC236}">
              <a16:creationId xmlns:a16="http://schemas.microsoft.com/office/drawing/2014/main" id="{813D5E6A-6D57-4A57-88A1-B8D3E4956B9E}"/>
            </a:ext>
          </a:extLst>
        </xdr:cNvPr>
        <xdr:cNvCxnSpPr/>
      </xdr:nvCxnSpPr>
      <xdr:spPr>
        <a:xfrm flipV="1">
          <a:off x="6972300" y="6635458"/>
          <a:ext cx="889000" cy="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B6F6738A-7DA9-4C0D-A4A3-30DF8B046D94}"/>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B9DE5D86-7BF8-438E-91C0-725C75CBDCA6}"/>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A248C97-1109-47D3-A728-65090AB1C119}"/>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657DCF1A-D0A8-4588-828B-45FE195439B2}"/>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162044</xdr:rowOff>
    </xdr:from>
    <xdr:ext cx="534377" cy="259045"/>
    <xdr:sp macro="" textlink="">
      <xdr:nvSpPr>
        <xdr:cNvPr id="144" name="n_1mainValue【道路】&#10;一人当たり延長">
          <a:extLst>
            <a:ext uri="{FF2B5EF4-FFF2-40B4-BE49-F238E27FC236}">
              <a16:creationId xmlns:a16="http://schemas.microsoft.com/office/drawing/2014/main" id="{BF52B578-4312-4C7A-818C-33D806D5AD1F}"/>
            </a:ext>
          </a:extLst>
        </xdr:cNvPr>
        <xdr:cNvSpPr txBox="1"/>
      </xdr:nvSpPr>
      <xdr:spPr>
        <a:xfrm>
          <a:off x="9359411" y="633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3967</xdr:rowOff>
    </xdr:from>
    <xdr:ext cx="534377" cy="259045"/>
    <xdr:sp macro="" textlink="">
      <xdr:nvSpPr>
        <xdr:cNvPr id="145" name="n_2mainValue【道路】&#10;一人当たり延長">
          <a:extLst>
            <a:ext uri="{FF2B5EF4-FFF2-40B4-BE49-F238E27FC236}">
              <a16:creationId xmlns:a16="http://schemas.microsoft.com/office/drawing/2014/main" id="{E94F1D63-948E-4D85-AC4E-539DC4B4DA13}"/>
            </a:ext>
          </a:extLst>
        </xdr:cNvPr>
        <xdr:cNvSpPr txBox="1"/>
      </xdr:nvSpPr>
      <xdr:spPr>
        <a:xfrm>
          <a:off x="8483111" y="6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16235</xdr:rowOff>
    </xdr:from>
    <xdr:ext cx="534377" cy="259045"/>
    <xdr:sp macro="" textlink="">
      <xdr:nvSpPr>
        <xdr:cNvPr id="146" name="n_3mainValue【道路】&#10;一人当たり延長">
          <a:extLst>
            <a:ext uri="{FF2B5EF4-FFF2-40B4-BE49-F238E27FC236}">
              <a16:creationId xmlns:a16="http://schemas.microsoft.com/office/drawing/2014/main" id="{51569892-4382-46A8-9883-4D98440A02C5}"/>
            </a:ext>
          </a:extLst>
        </xdr:cNvPr>
        <xdr:cNvSpPr txBox="1"/>
      </xdr:nvSpPr>
      <xdr:spPr>
        <a:xfrm>
          <a:off x="7594111" y="635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28370</xdr:rowOff>
    </xdr:from>
    <xdr:ext cx="534377" cy="259045"/>
    <xdr:sp macro="" textlink="">
      <xdr:nvSpPr>
        <xdr:cNvPr id="147" name="n_4mainValue【道路】&#10;一人当たり延長">
          <a:extLst>
            <a:ext uri="{FF2B5EF4-FFF2-40B4-BE49-F238E27FC236}">
              <a16:creationId xmlns:a16="http://schemas.microsoft.com/office/drawing/2014/main" id="{2058B438-232F-43D9-90C6-6D0AB7F56C44}"/>
            </a:ext>
          </a:extLst>
        </xdr:cNvPr>
        <xdr:cNvSpPr txBox="1"/>
      </xdr:nvSpPr>
      <xdr:spPr>
        <a:xfrm>
          <a:off x="6705111" y="637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8F6205E-0B4A-4B06-B5C5-2A08A54E4A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23580A9-CD5B-4DB2-9138-EDF8B49233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6AFCDAF-9D65-4D8F-9045-14D692131B6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7C9E097-CAC6-4951-9310-0646CC2173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E3AD5F3-71A2-4706-95F7-3A21FA6901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86323B0-60C2-4BED-83EC-57593C8087D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B99FC0D-C375-489B-993C-49FA4C339E6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9753987-A015-49D1-899B-090CCA7B4E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58DAED4-509B-4A9F-BC5F-4BAC348EA0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DA26E76-F467-4360-87AC-3D433DB4115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329B49-3107-406C-BA9C-D8FAA7F764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67BFCA6-3C9A-40F2-A25F-0920511EA87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49A412A-C5C6-4DAD-A70E-9C5585105A3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3FA57C4-C617-4990-B6FE-7E660998E1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43B6EFC-970F-49EA-8AE5-8EBFA1557B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D0E3DDE-0EA8-4F39-AD5E-E660A10291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B5724E2-97B2-4F18-B0AD-6A5BB8C282C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1A0A8C2-6AAA-4DE7-8E0D-85D38CD80BE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46E495C-BCEB-4652-BCDA-95C3865008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9753E48-4D41-4F60-9D3D-ADB716A58F6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F9FA6AC-8601-4E12-B53D-31C8E59A01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F65D852-6387-46A6-81CA-CECFBD9CB5F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15026C6-2F7E-4F35-9A56-FF5CF1739EB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4240705-D838-48D5-9FAE-280E5580ED4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90ABC6A-F1B5-4BB4-8130-E93F8526B9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B0E8FFC-AF16-463B-AB17-243E61DA80FE}"/>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2D39129-812E-4712-8AEB-C37BE3C3ADF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FFD5F844-F0D6-4908-B525-1DEC5A3BA5FD}"/>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A83B6DD-6553-4D34-BD3D-AAA883A37C9E}"/>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93BEAE2E-85C0-491C-8C24-D9609903CA32}"/>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71011F2-4135-4AC4-BAA7-8D461140132F}"/>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12F4B-E394-448F-8B6A-2528A60CD6E7}"/>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8376473-63DC-4773-9ABE-E19AC0DF79CF}"/>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FFFDF4E-70C1-4831-BEE7-1F2F4CF08AF5}"/>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55D3AFA-7FEE-45CA-9986-0E1C45FB1A63}"/>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270A61EE-74A4-438D-B228-48E459EC180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3DF05CA-8BC2-4661-945A-3B81F154CD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1B7CC1-0913-43B1-BD08-1B6CD9D0925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CE8841-362B-422B-BB41-F1F0F5A3C6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CC2112-DCDD-41FB-9733-D460BECB123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AF2545-3D85-4885-BE93-954B70F2BA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66766</xdr:rowOff>
    </xdr:from>
    <xdr:to>
      <xdr:col>24</xdr:col>
      <xdr:colOff>114300</xdr:colOff>
      <xdr:row>60</xdr:row>
      <xdr:rowOff>168366</xdr:rowOff>
    </xdr:to>
    <xdr:sp macro="" textlink="">
      <xdr:nvSpPr>
        <xdr:cNvPr id="189" name="楕円 188">
          <a:extLst>
            <a:ext uri="{FF2B5EF4-FFF2-40B4-BE49-F238E27FC236}">
              <a16:creationId xmlns:a16="http://schemas.microsoft.com/office/drawing/2014/main" id="{76DFBA83-F9AF-4CB6-83EA-6B53BD368088}"/>
            </a:ext>
          </a:extLst>
        </xdr:cNvPr>
        <xdr:cNvSpPr/>
      </xdr:nvSpPr>
      <xdr:spPr>
        <a:xfrm>
          <a:off x="45847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89643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E03E1F4-4287-4302-A70D-E91CF9E2BD3D}"/>
            </a:ext>
          </a:extLst>
        </xdr:cNvPr>
        <xdr:cNvSpPr txBox="1"/>
      </xdr:nvSpPr>
      <xdr:spPr>
        <a:xfrm>
          <a:off x="4673600" y="1020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37374</xdr:rowOff>
    </xdr:from>
    <xdr:to>
      <xdr:col>20</xdr:col>
      <xdr:colOff>38100</xdr:colOff>
      <xdr:row>60</xdr:row>
      <xdr:rowOff>138974</xdr:rowOff>
    </xdr:to>
    <xdr:sp macro="" textlink="">
      <xdr:nvSpPr>
        <xdr:cNvPr id="191" name="楕円 190">
          <a:extLst>
            <a:ext uri="{FF2B5EF4-FFF2-40B4-BE49-F238E27FC236}">
              <a16:creationId xmlns:a16="http://schemas.microsoft.com/office/drawing/2014/main" id="{044EE08F-395D-4E01-B6D6-979A6BE5B340}"/>
            </a:ext>
          </a:extLst>
        </xdr:cNvPr>
        <xdr:cNvSpPr/>
      </xdr:nvSpPr>
      <xdr:spPr>
        <a:xfrm>
          <a:off x="3746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88174</xdr:rowOff>
    </xdr:from>
    <xdr:to>
      <xdr:col>24</xdr:col>
      <xdr:colOff>63500</xdr:colOff>
      <xdr:row>60</xdr:row>
      <xdr:rowOff>117566</xdr:rowOff>
    </xdr:to>
    <xdr:cxnSp macro="">
      <xdr:nvCxnSpPr>
        <xdr:cNvPr id="192" name="直線コネクタ 191">
          <a:extLst>
            <a:ext uri="{FF2B5EF4-FFF2-40B4-BE49-F238E27FC236}">
              <a16:creationId xmlns:a16="http://schemas.microsoft.com/office/drawing/2014/main" id="{D2BCFE33-5C20-44C5-9EC7-3F7598DA483D}"/>
            </a:ext>
          </a:extLst>
        </xdr:cNvPr>
        <xdr:cNvCxnSpPr/>
      </xdr:nvCxnSpPr>
      <xdr:spPr>
        <a:xfrm>
          <a:off x="3797300" y="103751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9616</xdr:rowOff>
    </xdr:from>
    <xdr:to>
      <xdr:col>15</xdr:col>
      <xdr:colOff>101600</xdr:colOff>
      <xdr:row>60</xdr:row>
      <xdr:rowOff>111216</xdr:rowOff>
    </xdr:to>
    <xdr:sp macro="" textlink="">
      <xdr:nvSpPr>
        <xdr:cNvPr id="193" name="楕円 192">
          <a:extLst>
            <a:ext uri="{FF2B5EF4-FFF2-40B4-BE49-F238E27FC236}">
              <a16:creationId xmlns:a16="http://schemas.microsoft.com/office/drawing/2014/main" id="{94EC3A26-0093-4468-9071-543CCB4EBC50}"/>
            </a:ext>
          </a:extLst>
        </xdr:cNvPr>
        <xdr:cNvSpPr/>
      </xdr:nvSpPr>
      <xdr:spPr>
        <a:xfrm>
          <a:off x="2857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60416</xdr:rowOff>
    </xdr:from>
    <xdr:to>
      <xdr:col>19</xdr:col>
      <xdr:colOff>177800</xdr:colOff>
      <xdr:row>60</xdr:row>
      <xdr:rowOff>88174</xdr:rowOff>
    </xdr:to>
    <xdr:cxnSp macro="">
      <xdr:nvCxnSpPr>
        <xdr:cNvPr id="194" name="直線コネクタ 193">
          <a:extLst>
            <a:ext uri="{FF2B5EF4-FFF2-40B4-BE49-F238E27FC236}">
              <a16:creationId xmlns:a16="http://schemas.microsoft.com/office/drawing/2014/main" id="{DCDCA5C3-496A-4C3C-8320-B5F95011A7A6}"/>
            </a:ext>
          </a:extLst>
        </xdr:cNvPr>
        <xdr:cNvCxnSpPr/>
      </xdr:nvCxnSpPr>
      <xdr:spPr>
        <a:xfrm>
          <a:off x="2908300" y="103474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5" name="楕円 194">
          <a:extLst>
            <a:ext uri="{FF2B5EF4-FFF2-40B4-BE49-F238E27FC236}">
              <a16:creationId xmlns:a16="http://schemas.microsoft.com/office/drawing/2014/main" id="{0A03E90D-4F6B-4C0F-A289-09A81B64C92B}"/>
            </a:ext>
          </a:extLst>
        </xdr:cNvPr>
        <xdr:cNvSpPr/>
      </xdr:nvSpPr>
      <xdr:spPr>
        <a:xfrm>
          <a:off x="1968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60416</xdr:rowOff>
    </xdr:to>
    <xdr:cxnSp macro="">
      <xdr:nvCxnSpPr>
        <xdr:cNvPr id="196" name="直線コネクタ 195">
          <a:extLst>
            <a:ext uri="{FF2B5EF4-FFF2-40B4-BE49-F238E27FC236}">
              <a16:creationId xmlns:a16="http://schemas.microsoft.com/office/drawing/2014/main" id="{BD683A18-F4FA-44EA-A28E-FF62075D9DFF}"/>
            </a:ext>
          </a:extLst>
        </xdr:cNvPr>
        <xdr:cNvCxnSpPr/>
      </xdr:nvCxnSpPr>
      <xdr:spPr>
        <a:xfrm>
          <a:off x="2019300" y="103327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145143</xdr:rowOff>
    </xdr:from>
    <xdr:to>
      <xdr:col>6</xdr:col>
      <xdr:colOff>38100</xdr:colOff>
      <xdr:row>60</xdr:row>
      <xdr:rowOff>75293</xdr:rowOff>
    </xdr:to>
    <xdr:sp macro="" textlink="">
      <xdr:nvSpPr>
        <xdr:cNvPr id="197" name="楕円 196">
          <a:extLst>
            <a:ext uri="{FF2B5EF4-FFF2-40B4-BE49-F238E27FC236}">
              <a16:creationId xmlns:a16="http://schemas.microsoft.com/office/drawing/2014/main" id="{1DA1200C-2ED9-414E-913A-E2BA5416D9AB}"/>
            </a:ext>
          </a:extLst>
        </xdr:cNvPr>
        <xdr:cNvSpPr/>
      </xdr:nvSpPr>
      <xdr:spPr>
        <a:xfrm>
          <a:off x="1079500" y="102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24493</xdr:rowOff>
    </xdr:from>
    <xdr:to>
      <xdr:col>10</xdr:col>
      <xdr:colOff>114300</xdr:colOff>
      <xdr:row>60</xdr:row>
      <xdr:rowOff>45720</xdr:rowOff>
    </xdr:to>
    <xdr:cxnSp macro="">
      <xdr:nvCxnSpPr>
        <xdr:cNvPr id="198" name="直線コネクタ 197">
          <a:extLst>
            <a:ext uri="{FF2B5EF4-FFF2-40B4-BE49-F238E27FC236}">
              <a16:creationId xmlns:a16="http://schemas.microsoft.com/office/drawing/2014/main" id="{D6BB3F9E-FF96-41D6-B3BE-E1654640305A}"/>
            </a:ext>
          </a:extLst>
        </xdr:cNvPr>
        <xdr:cNvCxnSpPr/>
      </xdr:nvCxnSpPr>
      <xdr:spPr>
        <a:xfrm>
          <a:off x="1130300" y="103114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1742BAB-923C-4E7E-BE0B-BD18A9803311}"/>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2CD977A-F9D4-48A4-A181-F2733CF5FB18}"/>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3EA888-B096-48F3-9D46-9782D4D06E46}"/>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C0B4479-FB23-4FF9-911E-B0268BF50331}"/>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155501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F6EAF29-5343-45E0-A25D-F1A22119D652}"/>
            </a:ext>
          </a:extLst>
        </xdr:cNvPr>
        <xdr:cNvSpPr txBox="1"/>
      </xdr:nvSpPr>
      <xdr:spPr>
        <a:xfrm>
          <a:off x="35820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127743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BA6ACFB-4872-4E63-AEB9-E4A00A59BCC4}"/>
            </a:ext>
          </a:extLst>
        </xdr:cNvPr>
        <xdr:cNvSpPr txBox="1"/>
      </xdr:nvSpPr>
      <xdr:spPr>
        <a:xfrm>
          <a:off x="2705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113047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E2686A4-215F-48BA-A3B2-205931D156F6}"/>
            </a:ext>
          </a:extLst>
        </xdr:cNvPr>
        <xdr:cNvSpPr txBox="1"/>
      </xdr:nvSpPr>
      <xdr:spPr>
        <a:xfrm>
          <a:off x="1816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91820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D05AA83-D85E-48BE-B960-E195D1E7520B}"/>
            </a:ext>
          </a:extLst>
        </xdr:cNvPr>
        <xdr:cNvSpPr txBox="1"/>
      </xdr:nvSpPr>
      <xdr:spPr>
        <a:xfrm>
          <a:off x="927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FAA0237-BEA7-468B-A602-E251D60635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BDF0C44-DD22-4069-9296-B844FA6E4B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0B14591-A404-4E58-B330-7832B3F6495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E4130DB-AF25-44C1-9C13-AD4EE29F94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AB6E91A-BACF-439E-8CB6-FE1195DC16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6B04FC1-93F5-4491-8C10-CB61567288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3A44A72-5E85-4D5E-BE23-D002482F70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4EB6E99-6933-455C-A946-AA191FD4B8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39A59D1-A920-4D50-AEEA-C3117AE9BAA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90ADF3B-612C-4671-802D-8AD255A451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2196D93-018E-490A-B1B5-A50A2CE46FC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1DC4330-0C73-4BE0-A709-6C25DDDECFE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F2E24E0-CE4C-48DC-B0B5-26A7BC61571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308FC9E-D851-4BF7-B54B-677632A4208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BAFA941-511F-4489-B474-CC8956E1B7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B080E4-DF23-4335-8C57-003CFC46FBC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7F0673-7EFB-4D56-BC9D-3CE747422E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3A83C9B-36E5-40D6-8759-A9BB30F9926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DAA9C7A-DAC0-4163-90C8-6F4D87961C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540974F-68D9-4DFC-A832-9331CA2B3FD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A61A92C-E21D-4DF0-9882-E5BAB6F836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100580C-FC1A-48A2-8C8A-9E0512A35CA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689BB6B-1237-4E3A-AC67-BDAC0208BBA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71DE9EE4-9687-46B9-A33A-7318BAE0620F}"/>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4E561DA-422A-42EE-8F0E-84CB1A59C7B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36C0AD71-F618-4A6F-9BD6-7D46340CCE74}"/>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EB25E6D-9979-4439-81B8-D6BBADA96408}"/>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88335621-2A69-4F28-A223-3050AD8FCDF4}"/>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1BC39C0-59C4-451D-8E3E-16E3F769473B}"/>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C50AD715-EE8B-46CE-84F8-A63244692432}"/>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8C98980-00BD-4EF4-B35D-5AA25B2FF862}"/>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35B8BE89-DBDC-440C-A5FF-4CC956BE997F}"/>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DA66C5A-0F9D-4A5F-8F1F-F0A7C8C2BE8B}"/>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A866A14C-A249-4DBF-AE71-6E575C9F964E}"/>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6CB43F-18FE-4105-81E5-6929076546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F03CE7-DF81-492A-B4AC-47345C4EBC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0D0D09-CD33-40C5-A624-D565FF17EE6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762F31-9A92-4B6A-83B6-3EA20292FE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C9DFC96-1527-49B5-B4F4-2F12097D75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152170</xdr:rowOff>
    </xdr:from>
    <xdr:to>
      <xdr:col>55</xdr:col>
      <xdr:colOff>50800</xdr:colOff>
      <xdr:row>63</xdr:row>
      <xdr:rowOff>82320</xdr:rowOff>
    </xdr:to>
    <xdr:sp macro="" textlink="">
      <xdr:nvSpPr>
        <xdr:cNvPr id="246" name="楕円 245">
          <a:extLst>
            <a:ext uri="{FF2B5EF4-FFF2-40B4-BE49-F238E27FC236}">
              <a16:creationId xmlns:a16="http://schemas.microsoft.com/office/drawing/2014/main" id="{E020DFE4-6E1A-4B11-B4C7-EB6FA3F4420B}"/>
            </a:ext>
          </a:extLst>
        </xdr:cNvPr>
        <xdr:cNvSpPr/>
      </xdr:nvSpPr>
      <xdr:spPr>
        <a:xfrm>
          <a:off x="10426700" y="1078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130597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8BD5400-1376-4EF2-80A0-3E33DAF9313C}"/>
            </a:ext>
          </a:extLst>
        </xdr:cNvPr>
        <xdr:cNvSpPr txBox="1"/>
      </xdr:nvSpPr>
      <xdr:spPr>
        <a:xfrm>
          <a:off x="10515600" y="1076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156678</xdr:rowOff>
    </xdr:from>
    <xdr:to>
      <xdr:col>50</xdr:col>
      <xdr:colOff>165100</xdr:colOff>
      <xdr:row>63</xdr:row>
      <xdr:rowOff>86828</xdr:rowOff>
    </xdr:to>
    <xdr:sp macro="" textlink="">
      <xdr:nvSpPr>
        <xdr:cNvPr id="248" name="楕円 247">
          <a:extLst>
            <a:ext uri="{FF2B5EF4-FFF2-40B4-BE49-F238E27FC236}">
              <a16:creationId xmlns:a16="http://schemas.microsoft.com/office/drawing/2014/main" id="{F0D769A4-2C19-4414-81B6-F2A669AF0214}"/>
            </a:ext>
          </a:extLst>
        </xdr:cNvPr>
        <xdr:cNvSpPr/>
      </xdr:nvSpPr>
      <xdr:spPr>
        <a:xfrm>
          <a:off x="9588500" y="1078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31520</xdr:rowOff>
    </xdr:from>
    <xdr:to>
      <xdr:col>55</xdr:col>
      <xdr:colOff>0</xdr:colOff>
      <xdr:row>63</xdr:row>
      <xdr:rowOff>36028</xdr:rowOff>
    </xdr:to>
    <xdr:cxnSp macro="">
      <xdr:nvCxnSpPr>
        <xdr:cNvPr id="249" name="直線コネクタ 248">
          <a:extLst>
            <a:ext uri="{FF2B5EF4-FFF2-40B4-BE49-F238E27FC236}">
              <a16:creationId xmlns:a16="http://schemas.microsoft.com/office/drawing/2014/main" id="{397BC66B-982E-48C5-A15B-496C65049509}"/>
            </a:ext>
          </a:extLst>
        </xdr:cNvPr>
        <xdr:cNvCxnSpPr/>
      </xdr:nvCxnSpPr>
      <xdr:spPr>
        <a:xfrm flipV="1">
          <a:off x="9639300" y="10832870"/>
          <a:ext cx="8382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161184</xdr:rowOff>
    </xdr:from>
    <xdr:to>
      <xdr:col>46</xdr:col>
      <xdr:colOff>38100</xdr:colOff>
      <xdr:row>63</xdr:row>
      <xdr:rowOff>91334</xdr:rowOff>
    </xdr:to>
    <xdr:sp macro="" textlink="">
      <xdr:nvSpPr>
        <xdr:cNvPr id="250" name="楕円 249">
          <a:extLst>
            <a:ext uri="{FF2B5EF4-FFF2-40B4-BE49-F238E27FC236}">
              <a16:creationId xmlns:a16="http://schemas.microsoft.com/office/drawing/2014/main" id="{0AC2294C-2D1B-4766-8283-580FE908CDAB}"/>
            </a:ext>
          </a:extLst>
        </xdr:cNvPr>
        <xdr:cNvSpPr/>
      </xdr:nvSpPr>
      <xdr:spPr>
        <a:xfrm>
          <a:off x="8699500" y="1079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36028</xdr:rowOff>
    </xdr:from>
    <xdr:to>
      <xdr:col>50</xdr:col>
      <xdr:colOff>114300</xdr:colOff>
      <xdr:row>63</xdr:row>
      <xdr:rowOff>40534</xdr:rowOff>
    </xdr:to>
    <xdr:cxnSp macro="">
      <xdr:nvCxnSpPr>
        <xdr:cNvPr id="251" name="直線コネクタ 250">
          <a:extLst>
            <a:ext uri="{FF2B5EF4-FFF2-40B4-BE49-F238E27FC236}">
              <a16:creationId xmlns:a16="http://schemas.microsoft.com/office/drawing/2014/main" id="{97BA4699-5002-4910-AC83-60FE561C18DE}"/>
            </a:ext>
          </a:extLst>
        </xdr:cNvPr>
        <xdr:cNvCxnSpPr/>
      </xdr:nvCxnSpPr>
      <xdr:spPr>
        <a:xfrm flipV="1">
          <a:off x="8750300" y="10837378"/>
          <a:ext cx="889000" cy="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168346</xdr:rowOff>
    </xdr:from>
    <xdr:to>
      <xdr:col>41</xdr:col>
      <xdr:colOff>101600</xdr:colOff>
      <xdr:row>63</xdr:row>
      <xdr:rowOff>98496</xdr:rowOff>
    </xdr:to>
    <xdr:sp macro="" textlink="">
      <xdr:nvSpPr>
        <xdr:cNvPr id="252" name="楕円 251">
          <a:extLst>
            <a:ext uri="{FF2B5EF4-FFF2-40B4-BE49-F238E27FC236}">
              <a16:creationId xmlns:a16="http://schemas.microsoft.com/office/drawing/2014/main" id="{E3D068E7-AF28-4E63-B0F6-657260753D0D}"/>
            </a:ext>
          </a:extLst>
        </xdr:cNvPr>
        <xdr:cNvSpPr/>
      </xdr:nvSpPr>
      <xdr:spPr>
        <a:xfrm>
          <a:off x="7810500" y="107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40534</xdr:rowOff>
    </xdr:from>
    <xdr:to>
      <xdr:col>45</xdr:col>
      <xdr:colOff>177800</xdr:colOff>
      <xdr:row>63</xdr:row>
      <xdr:rowOff>47696</xdr:rowOff>
    </xdr:to>
    <xdr:cxnSp macro="">
      <xdr:nvCxnSpPr>
        <xdr:cNvPr id="253" name="直線コネクタ 252">
          <a:extLst>
            <a:ext uri="{FF2B5EF4-FFF2-40B4-BE49-F238E27FC236}">
              <a16:creationId xmlns:a16="http://schemas.microsoft.com/office/drawing/2014/main" id="{78EFA928-866D-4F35-9B02-E717EC593501}"/>
            </a:ext>
          </a:extLst>
        </xdr:cNvPr>
        <xdr:cNvCxnSpPr/>
      </xdr:nvCxnSpPr>
      <xdr:spPr>
        <a:xfrm flipV="1">
          <a:off x="7861300" y="10841884"/>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2118</xdr:rowOff>
    </xdr:from>
    <xdr:to>
      <xdr:col>36</xdr:col>
      <xdr:colOff>165100</xdr:colOff>
      <xdr:row>63</xdr:row>
      <xdr:rowOff>103718</xdr:rowOff>
    </xdr:to>
    <xdr:sp macro="" textlink="">
      <xdr:nvSpPr>
        <xdr:cNvPr id="254" name="楕円 253">
          <a:extLst>
            <a:ext uri="{FF2B5EF4-FFF2-40B4-BE49-F238E27FC236}">
              <a16:creationId xmlns:a16="http://schemas.microsoft.com/office/drawing/2014/main" id="{32993E54-0266-463D-B063-2DFB396EBC6A}"/>
            </a:ext>
          </a:extLst>
        </xdr:cNvPr>
        <xdr:cNvSpPr/>
      </xdr:nvSpPr>
      <xdr:spPr>
        <a:xfrm>
          <a:off x="6921500" y="1080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47696</xdr:rowOff>
    </xdr:from>
    <xdr:to>
      <xdr:col>41</xdr:col>
      <xdr:colOff>50800</xdr:colOff>
      <xdr:row>63</xdr:row>
      <xdr:rowOff>52918</xdr:rowOff>
    </xdr:to>
    <xdr:cxnSp macro="">
      <xdr:nvCxnSpPr>
        <xdr:cNvPr id="255" name="直線コネクタ 254">
          <a:extLst>
            <a:ext uri="{FF2B5EF4-FFF2-40B4-BE49-F238E27FC236}">
              <a16:creationId xmlns:a16="http://schemas.microsoft.com/office/drawing/2014/main" id="{299648AB-4D55-4F63-8CEA-DE951109536F}"/>
            </a:ext>
          </a:extLst>
        </xdr:cNvPr>
        <xdr:cNvCxnSpPr/>
      </xdr:nvCxnSpPr>
      <xdr:spPr>
        <a:xfrm flipV="1">
          <a:off x="6972300" y="10849046"/>
          <a:ext cx="889000" cy="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A8E1E34-737C-4404-9BBC-7B7CC989F10E}"/>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A07FC39-17F0-4472-B515-88607FC8048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E0D1D71-3A26-4EB1-B192-64D862BBB367}"/>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82D6691-E49D-45EC-98E5-08D91FD9FB7F}"/>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77955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94EA015-6D3D-4E53-BE04-0E6D7952C13A}"/>
            </a:ext>
          </a:extLst>
        </xdr:cNvPr>
        <xdr:cNvSpPr txBox="1"/>
      </xdr:nvSpPr>
      <xdr:spPr>
        <a:xfrm>
          <a:off x="9327095" y="1087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82461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149F9A5-84D9-44B8-8E17-84EA31D0B216}"/>
            </a:ext>
          </a:extLst>
        </xdr:cNvPr>
        <xdr:cNvSpPr txBox="1"/>
      </xdr:nvSpPr>
      <xdr:spPr>
        <a:xfrm>
          <a:off x="8450795" y="10883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89623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FD5F48C-C032-4936-BB5E-19F6D3F33B6E}"/>
            </a:ext>
          </a:extLst>
        </xdr:cNvPr>
        <xdr:cNvSpPr txBox="1"/>
      </xdr:nvSpPr>
      <xdr:spPr>
        <a:xfrm>
          <a:off x="7561795" y="1089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94845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C528A81-EEBF-46BE-9D2A-A8AC4C5E001C}"/>
            </a:ext>
          </a:extLst>
        </xdr:cNvPr>
        <xdr:cNvSpPr txBox="1"/>
      </xdr:nvSpPr>
      <xdr:spPr>
        <a:xfrm>
          <a:off x="6672795" y="1089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3224EB6-9293-41CA-B910-C12CB511CB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2C0CB6B-DB13-48D4-8A13-ECD0B44587F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E314376-8E95-42CF-9933-5161CCF9E8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C7CB9DE-ECDA-4605-AC91-C9B1A7FB8C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56A6C3F-D00C-41BF-8C12-56505EC082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4E65E2-655D-47B3-ABA8-DA1278093FC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B36886A-4A15-4DDF-9E77-33D40069EB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F28299-7222-4A21-A2EC-D8FB5AE936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3875AF-F97D-4FAC-9088-2754A568695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9131540-16D1-4C4A-8363-61DD0DE236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3915272-4B0B-455B-9D2E-7E0A7F0BFDC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1D1CBBE-D686-4540-9C81-ED0F2A5A636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8017EFF-0843-44BA-B141-AD22138614E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C4BECCA-59B6-48A7-AAF2-D92144027C7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C6B2CF0-16D2-4E19-AE5A-59C7E6934C8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D088241-142C-43A5-94CA-D6C774479B6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83262EE-29AF-4C4A-B975-8C7A14223CE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87A2D63-51CE-436E-BD30-02771F674D0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C5DC079-0BE9-44B7-A920-90E1A34C570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7DA3F52-64E3-4B46-A11B-EB78925BE41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7E29E8C-ECA1-4D58-8405-F51EA71E74E5}"/>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F8F3E8F-C371-4461-9D1B-E19C652177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53B493E-F4B5-4B6C-A32E-0D8A092AD62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A9E6601-7993-4355-8661-72F5C608710F}"/>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9F8438D-697B-493D-9DC3-799217EECE63}"/>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82CE085-7273-4AF6-963C-66FC1B9BCBB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DFAA188-253D-44FE-B79A-59CF7395098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C9BA71B6-89CB-47AE-9380-A983242C805F}"/>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BF50B970-5A6D-455C-BAC9-B7A8CF6FEADE}"/>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7060EB5D-9C3C-48A1-979E-E1B11BDF450B}"/>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AD48FC1-C64D-4A86-8A6F-4C0BEE02ABC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3C83638A-0CB2-4FFC-8341-C2102DB53C6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D5963A7-EAEF-4A2C-8A26-2420EC623112}"/>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A8DBDAD-B40A-4065-A286-DA602E8779A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AF7210-B32E-4739-B0AA-9F88E3E9EC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C647A62-9FCD-467B-9878-A7F2263ECB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06534FA-E9C1-4E17-8FDA-FC269E4DE9A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0C0D77C-572C-424E-B510-A66B7D5D946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01B2522-39DA-42E7-BE9B-E6240248A2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303" name="楕円 302">
          <a:extLst>
            <a:ext uri="{FF2B5EF4-FFF2-40B4-BE49-F238E27FC236}">
              <a16:creationId xmlns:a16="http://schemas.microsoft.com/office/drawing/2014/main" id="{5C57D31C-897F-467A-9652-A3254DB54DBD}"/>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147338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A4E70D8-EED3-4C5E-9FFF-AA20162EE894}"/>
            </a:ext>
          </a:extLst>
        </xdr:cNvPr>
        <xdr:cNvSpPr txBox="1"/>
      </xdr:nvSpPr>
      <xdr:spPr>
        <a:xfrm>
          <a:off x="467360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105411</xdr:rowOff>
    </xdr:from>
    <xdr:to>
      <xdr:col>20</xdr:col>
      <xdr:colOff>38100</xdr:colOff>
      <xdr:row>83</xdr:row>
      <xdr:rowOff>35561</xdr:rowOff>
    </xdr:to>
    <xdr:sp macro="" textlink="">
      <xdr:nvSpPr>
        <xdr:cNvPr id="305" name="楕円 304">
          <a:extLst>
            <a:ext uri="{FF2B5EF4-FFF2-40B4-BE49-F238E27FC236}">
              <a16:creationId xmlns:a16="http://schemas.microsoft.com/office/drawing/2014/main" id="{621200D7-B94A-4255-A857-BDE618C1DE9B}"/>
            </a:ext>
          </a:extLst>
        </xdr:cNvPr>
        <xdr:cNvSpPr/>
      </xdr:nvSpPr>
      <xdr:spPr>
        <a:xfrm>
          <a:off x="3746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156211</xdr:rowOff>
    </xdr:from>
    <xdr:to>
      <xdr:col>24</xdr:col>
      <xdr:colOff>63500</xdr:colOff>
      <xdr:row>83</xdr:row>
      <xdr:rowOff>3811</xdr:rowOff>
    </xdr:to>
    <xdr:cxnSp macro="">
      <xdr:nvCxnSpPr>
        <xdr:cNvPr id="306" name="直線コネクタ 305">
          <a:extLst>
            <a:ext uri="{FF2B5EF4-FFF2-40B4-BE49-F238E27FC236}">
              <a16:creationId xmlns:a16="http://schemas.microsoft.com/office/drawing/2014/main" id="{932C2963-7B40-4AD6-AA56-50CBAD33DE76}"/>
            </a:ext>
          </a:extLst>
        </xdr:cNvPr>
        <xdr:cNvCxnSpPr/>
      </xdr:nvCxnSpPr>
      <xdr:spPr>
        <a:xfrm>
          <a:off x="3797300" y="142151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91439</xdr:rowOff>
    </xdr:from>
    <xdr:to>
      <xdr:col>15</xdr:col>
      <xdr:colOff>101600</xdr:colOff>
      <xdr:row>83</xdr:row>
      <xdr:rowOff>21589</xdr:rowOff>
    </xdr:to>
    <xdr:sp macro="" textlink="">
      <xdr:nvSpPr>
        <xdr:cNvPr id="307" name="楕円 306">
          <a:extLst>
            <a:ext uri="{FF2B5EF4-FFF2-40B4-BE49-F238E27FC236}">
              <a16:creationId xmlns:a16="http://schemas.microsoft.com/office/drawing/2014/main" id="{85DE6648-6BEF-48A7-B845-A6719CA53BDF}"/>
            </a:ext>
          </a:extLst>
        </xdr:cNvPr>
        <xdr:cNvSpPr/>
      </xdr:nvSpPr>
      <xdr:spPr>
        <a:xfrm>
          <a:off x="2857500" y="1415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142239</xdr:rowOff>
    </xdr:from>
    <xdr:to>
      <xdr:col>19</xdr:col>
      <xdr:colOff>177800</xdr:colOff>
      <xdr:row>82</xdr:row>
      <xdr:rowOff>156211</xdr:rowOff>
    </xdr:to>
    <xdr:cxnSp macro="">
      <xdr:nvCxnSpPr>
        <xdr:cNvPr id="308" name="直線コネクタ 307">
          <a:extLst>
            <a:ext uri="{FF2B5EF4-FFF2-40B4-BE49-F238E27FC236}">
              <a16:creationId xmlns:a16="http://schemas.microsoft.com/office/drawing/2014/main" id="{683C7B95-83B4-4989-BA4D-03567EE2E42E}"/>
            </a:ext>
          </a:extLst>
        </xdr:cNvPr>
        <xdr:cNvCxnSpPr/>
      </xdr:nvCxnSpPr>
      <xdr:spPr>
        <a:xfrm>
          <a:off x="2908300" y="14201139"/>
          <a:ext cx="8890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66039</xdr:rowOff>
    </xdr:from>
    <xdr:to>
      <xdr:col>10</xdr:col>
      <xdr:colOff>165100</xdr:colOff>
      <xdr:row>82</xdr:row>
      <xdr:rowOff>167639</xdr:rowOff>
    </xdr:to>
    <xdr:sp macro="" textlink="">
      <xdr:nvSpPr>
        <xdr:cNvPr id="309" name="楕円 308">
          <a:extLst>
            <a:ext uri="{FF2B5EF4-FFF2-40B4-BE49-F238E27FC236}">
              <a16:creationId xmlns:a16="http://schemas.microsoft.com/office/drawing/2014/main" id="{C3DFAC02-C439-4FDC-AD5A-BEE36FBADEE9}"/>
            </a:ext>
          </a:extLst>
        </xdr:cNvPr>
        <xdr:cNvSpPr/>
      </xdr:nvSpPr>
      <xdr:spPr>
        <a:xfrm>
          <a:off x="1968500" y="1412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116839</xdr:rowOff>
    </xdr:from>
    <xdr:to>
      <xdr:col>15</xdr:col>
      <xdr:colOff>50800</xdr:colOff>
      <xdr:row>82</xdr:row>
      <xdr:rowOff>142239</xdr:rowOff>
    </xdr:to>
    <xdr:cxnSp macro="">
      <xdr:nvCxnSpPr>
        <xdr:cNvPr id="310" name="直線コネクタ 309">
          <a:extLst>
            <a:ext uri="{FF2B5EF4-FFF2-40B4-BE49-F238E27FC236}">
              <a16:creationId xmlns:a16="http://schemas.microsoft.com/office/drawing/2014/main" id="{3C5BB621-15CB-4294-8D5F-BA81372B77E3}"/>
            </a:ext>
          </a:extLst>
        </xdr:cNvPr>
        <xdr:cNvCxnSpPr/>
      </xdr:nvCxnSpPr>
      <xdr:spPr>
        <a:xfrm>
          <a:off x="2019300" y="1417573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48261</xdr:rowOff>
    </xdr:from>
    <xdr:to>
      <xdr:col>6</xdr:col>
      <xdr:colOff>38100</xdr:colOff>
      <xdr:row>82</xdr:row>
      <xdr:rowOff>149861</xdr:rowOff>
    </xdr:to>
    <xdr:sp macro="" textlink="">
      <xdr:nvSpPr>
        <xdr:cNvPr id="311" name="楕円 310">
          <a:extLst>
            <a:ext uri="{FF2B5EF4-FFF2-40B4-BE49-F238E27FC236}">
              <a16:creationId xmlns:a16="http://schemas.microsoft.com/office/drawing/2014/main" id="{37FDEFF4-8F11-40F4-885A-A7217E5258A3}"/>
            </a:ext>
          </a:extLst>
        </xdr:cNvPr>
        <xdr:cNvSpPr/>
      </xdr:nvSpPr>
      <xdr:spPr>
        <a:xfrm>
          <a:off x="1079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99061</xdr:rowOff>
    </xdr:from>
    <xdr:to>
      <xdr:col>10</xdr:col>
      <xdr:colOff>114300</xdr:colOff>
      <xdr:row>82</xdr:row>
      <xdr:rowOff>116839</xdr:rowOff>
    </xdr:to>
    <xdr:cxnSp macro="">
      <xdr:nvCxnSpPr>
        <xdr:cNvPr id="312" name="直線コネクタ 311">
          <a:extLst>
            <a:ext uri="{FF2B5EF4-FFF2-40B4-BE49-F238E27FC236}">
              <a16:creationId xmlns:a16="http://schemas.microsoft.com/office/drawing/2014/main" id="{2F6F8640-0A92-4AA9-BBB7-08A4EC4B75B1}"/>
            </a:ext>
          </a:extLst>
        </xdr:cNvPr>
        <xdr:cNvCxnSpPr/>
      </xdr:nvCxnSpPr>
      <xdr:spPr>
        <a:xfrm>
          <a:off x="1130300" y="14157961"/>
          <a:ext cx="8890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577925D0-23BA-4B06-8803-A7878039AF3C}"/>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2C9655E7-EBFF-4539-B1A8-4E7FC0CD1F5A}"/>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A433211F-2EF3-42E0-B963-B006A08918F4}"/>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B17DBA41-7D5B-4BE0-AA42-5C4BFD68060A}"/>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52088</xdr:rowOff>
    </xdr:from>
    <xdr:ext cx="405111" cy="259045"/>
    <xdr:sp macro="" textlink="">
      <xdr:nvSpPr>
        <xdr:cNvPr id="317" name="n_1mainValue【公営住宅】&#10;有形固定資産減価償却率">
          <a:extLst>
            <a:ext uri="{FF2B5EF4-FFF2-40B4-BE49-F238E27FC236}">
              <a16:creationId xmlns:a16="http://schemas.microsoft.com/office/drawing/2014/main" id="{73A43E58-AE6E-490E-A259-486C835C376A}"/>
            </a:ext>
          </a:extLst>
        </xdr:cNvPr>
        <xdr:cNvSpPr txBox="1"/>
      </xdr:nvSpPr>
      <xdr:spPr>
        <a:xfrm>
          <a:off x="3582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38116</xdr:rowOff>
    </xdr:from>
    <xdr:ext cx="405111" cy="259045"/>
    <xdr:sp macro="" textlink="">
      <xdr:nvSpPr>
        <xdr:cNvPr id="318" name="n_2mainValue【公営住宅】&#10;有形固定資産減価償却率">
          <a:extLst>
            <a:ext uri="{FF2B5EF4-FFF2-40B4-BE49-F238E27FC236}">
              <a16:creationId xmlns:a16="http://schemas.microsoft.com/office/drawing/2014/main" id="{31168A8E-3EE4-4808-B77F-D0E989BFFEC2}"/>
            </a:ext>
          </a:extLst>
        </xdr:cNvPr>
        <xdr:cNvSpPr txBox="1"/>
      </xdr:nvSpPr>
      <xdr:spPr>
        <a:xfrm>
          <a:off x="2705744"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12716</xdr:rowOff>
    </xdr:from>
    <xdr:ext cx="405111" cy="259045"/>
    <xdr:sp macro="" textlink="">
      <xdr:nvSpPr>
        <xdr:cNvPr id="319" name="n_3mainValue【公営住宅】&#10;有形固定資産減価償却率">
          <a:extLst>
            <a:ext uri="{FF2B5EF4-FFF2-40B4-BE49-F238E27FC236}">
              <a16:creationId xmlns:a16="http://schemas.microsoft.com/office/drawing/2014/main" id="{5F9BD160-AB8E-4762-BA74-B37F9A0B710B}"/>
            </a:ext>
          </a:extLst>
        </xdr:cNvPr>
        <xdr:cNvSpPr txBox="1"/>
      </xdr:nvSpPr>
      <xdr:spPr>
        <a:xfrm>
          <a:off x="1816744" y="1390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166388</xdr:rowOff>
    </xdr:from>
    <xdr:ext cx="405111" cy="259045"/>
    <xdr:sp macro="" textlink="">
      <xdr:nvSpPr>
        <xdr:cNvPr id="320" name="n_4mainValue【公営住宅】&#10;有形固定資産減価償却率">
          <a:extLst>
            <a:ext uri="{FF2B5EF4-FFF2-40B4-BE49-F238E27FC236}">
              <a16:creationId xmlns:a16="http://schemas.microsoft.com/office/drawing/2014/main" id="{1574AC59-13CA-4348-8475-3099080907B7}"/>
            </a:ext>
          </a:extLst>
        </xdr:cNvPr>
        <xdr:cNvSpPr txBox="1"/>
      </xdr:nvSpPr>
      <xdr:spPr>
        <a:xfrm>
          <a:off x="927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DC17C7E-1041-4A86-BA0A-047D4FF830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133F5BF-67E1-49E2-B156-D892E79E8E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5A94131-33C0-436F-8371-A1115F92A1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C6C1700-0A48-4F64-9D0B-2C52819B9B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91EAB2D-6760-4A30-8B34-7FC4DCA09E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123668F-341B-4DDB-B63D-1A4ACC13177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BDC4583-3E5A-4EFF-BF47-9CFCE10049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4399F90-F5DC-4165-8514-55D32B6FBC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6E69221-9527-4CB4-B104-B938D5021D3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64CEFDF-F313-4897-B9C8-2E24E442B5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3FBABFF-F503-4AB2-A7FC-ECFE3792BED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81FE608-06FB-40AC-9EC0-C2F8D73662F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B5D3EE6-D36A-4700-95E7-1A8AD9137F8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82B2277B-F9E3-4795-BA55-4756E7FA8F13}"/>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409167B-1514-4A10-BBBB-CE2FEB98DD8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44B9AC3E-E0AA-4AFC-B6D3-A4324182670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9B9BBFC-C971-4AE1-96FB-497AA7AE1F6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1B897E77-194F-4B58-9695-10B8B7ED94C6}"/>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4B0A723-A120-4524-A965-994237FA936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D1A4F94-39AF-412D-9E7C-051133CE713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DA8618A-EC86-41B1-B7E1-1AA57A06BBB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361A141-2C03-4D62-9013-F02D16BA4B14}"/>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186C083-F347-4301-96CE-2851CBDA3A1A}"/>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14E7E46-F126-4979-A6EE-E217561DA659}"/>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A524D78-A1E6-4549-BFE9-27451DD6D029}"/>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1D4114D-2BDE-4FB9-9E0B-09216B6C297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24594068-089D-4DC1-AF5A-B74AD66A4811}"/>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35E43500-E395-483E-81DD-7510D2507EB9}"/>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4E82152D-1BB2-42DC-9810-5D4283E2BEFB}"/>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33BFAF8E-ADE1-4632-B2B5-9A9BC2519133}"/>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152D48CB-16DB-4D3A-A857-71F4F04D0911}"/>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749D749-2035-4578-8700-B3CEEB971A95}"/>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201D1FB-B2D3-4832-95AC-7B2ABE3F0F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28E0155-5173-42BA-829B-2980EA2FD9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2F735CC-8FC4-4599-BB12-4F24A7F39C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C4EF55-7E1B-4F8F-8B2C-FE76F5AB06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7970E72-E8B3-4FAA-AC47-96A72ADEFB6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128803</xdr:rowOff>
    </xdr:from>
    <xdr:to>
      <xdr:col>55</xdr:col>
      <xdr:colOff>50800</xdr:colOff>
      <xdr:row>86</xdr:row>
      <xdr:rowOff>58953</xdr:rowOff>
    </xdr:to>
    <xdr:sp macro="" textlink="">
      <xdr:nvSpPr>
        <xdr:cNvPr id="358" name="楕円 357">
          <a:extLst>
            <a:ext uri="{FF2B5EF4-FFF2-40B4-BE49-F238E27FC236}">
              <a16:creationId xmlns:a16="http://schemas.microsoft.com/office/drawing/2014/main" id="{62891CE8-AF5C-4269-81BA-4C8BD668EF22}"/>
            </a:ext>
          </a:extLst>
        </xdr:cNvPr>
        <xdr:cNvSpPr/>
      </xdr:nvSpPr>
      <xdr:spPr>
        <a:xfrm>
          <a:off x="10426700" y="1470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FDDA5C24-81DF-442E-916E-F04B919CFA84}"/>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129443</xdr:rowOff>
    </xdr:from>
    <xdr:to>
      <xdr:col>50</xdr:col>
      <xdr:colOff>165100</xdr:colOff>
      <xdr:row>86</xdr:row>
      <xdr:rowOff>59593</xdr:rowOff>
    </xdr:to>
    <xdr:sp macro="" textlink="">
      <xdr:nvSpPr>
        <xdr:cNvPr id="360" name="楕円 359">
          <a:extLst>
            <a:ext uri="{FF2B5EF4-FFF2-40B4-BE49-F238E27FC236}">
              <a16:creationId xmlns:a16="http://schemas.microsoft.com/office/drawing/2014/main" id="{63DF9839-975A-49F9-BA03-1ADE08BAB838}"/>
            </a:ext>
          </a:extLst>
        </xdr:cNvPr>
        <xdr:cNvSpPr/>
      </xdr:nvSpPr>
      <xdr:spPr>
        <a:xfrm>
          <a:off x="9588500" y="147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8153</xdr:rowOff>
    </xdr:from>
    <xdr:to>
      <xdr:col>55</xdr:col>
      <xdr:colOff>0</xdr:colOff>
      <xdr:row>86</xdr:row>
      <xdr:rowOff>8793</xdr:rowOff>
    </xdr:to>
    <xdr:cxnSp macro="">
      <xdr:nvCxnSpPr>
        <xdr:cNvPr id="361" name="直線コネクタ 360">
          <a:extLst>
            <a:ext uri="{FF2B5EF4-FFF2-40B4-BE49-F238E27FC236}">
              <a16:creationId xmlns:a16="http://schemas.microsoft.com/office/drawing/2014/main" id="{866E930F-2EF3-49B5-90BA-937A0B3DC27A}"/>
            </a:ext>
          </a:extLst>
        </xdr:cNvPr>
        <xdr:cNvCxnSpPr/>
      </xdr:nvCxnSpPr>
      <xdr:spPr>
        <a:xfrm flipV="1">
          <a:off x="9639300" y="14752853"/>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129443</xdr:rowOff>
    </xdr:from>
    <xdr:to>
      <xdr:col>46</xdr:col>
      <xdr:colOff>38100</xdr:colOff>
      <xdr:row>86</xdr:row>
      <xdr:rowOff>59593</xdr:rowOff>
    </xdr:to>
    <xdr:sp macro="" textlink="">
      <xdr:nvSpPr>
        <xdr:cNvPr id="362" name="楕円 361">
          <a:extLst>
            <a:ext uri="{FF2B5EF4-FFF2-40B4-BE49-F238E27FC236}">
              <a16:creationId xmlns:a16="http://schemas.microsoft.com/office/drawing/2014/main" id="{B7A1426D-EFC3-48BF-A78D-1E5EF4411DC9}"/>
            </a:ext>
          </a:extLst>
        </xdr:cNvPr>
        <xdr:cNvSpPr/>
      </xdr:nvSpPr>
      <xdr:spPr>
        <a:xfrm>
          <a:off x="8699500" y="147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8793</xdr:rowOff>
    </xdr:from>
    <xdr:to>
      <xdr:col>50</xdr:col>
      <xdr:colOff>114300</xdr:colOff>
      <xdr:row>86</xdr:row>
      <xdr:rowOff>8793</xdr:rowOff>
    </xdr:to>
    <xdr:cxnSp macro="">
      <xdr:nvCxnSpPr>
        <xdr:cNvPr id="363" name="直線コネクタ 362">
          <a:extLst>
            <a:ext uri="{FF2B5EF4-FFF2-40B4-BE49-F238E27FC236}">
              <a16:creationId xmlns:a16="http://schemas.microsoft.com/office/drawing/2014/main" id="{81BBFF76-32CC-4DE8-BF23-85A3BE29B1ED}"/>
            </a:ext>
          </a:extLst>
        </xdr:cNvPr>
        <xdr:cNvCxnSpPr/>
      </xdr:nvCxnSpPr>
      <xdr:spPr>
        <a:xfrm>
          <a:off x="8750300" y="147534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130039</xdr:rowOff>
    </xdr:from>
    <xdr:to>
      <xdr:col>41</xdr:col>
      <xdr:colOff>101600</xdr:colOff>
      <xdr:row>86</xdr:row>
      <xdr:rowOff>60189</xdr:rowOff>
    </xdr:to>
    <xdr:sp macro="" textlink="">
      <xdr:nvSpPr>
        <xdr:cNvPr id="364" name="楕円 363">
          <a:extLst>
            <a:ext uri="{FF2B5EF4-FFF2-40B4-BE49-F238E27FC236}">
              <a16:creationId xmlns:a16="http://schemas.microsoft.com/office/drawing/2014/main" id="{2B34BF01-89CF-4388-BBAB-3F1439B68022}"/>
            </a:ext>
          </a:extLst>
        </xdr:cNvPr>
        <xdr:cNvSpPr/>
      </xdr:nvSpPr>
      <xdr:spPr>
        <a:xfrm>
          <a:off x="7810500" y="1470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8793</xdr:rowOff>
    </xdr:from>
    <xdr:to>
      <xdr:col>45</xdr:col>
      <xdr:colOff>177800</xdr:colOff>
      <xdr:row>86</xdr:row>
      <xdr:rowOff>9389</xdr:rowOff>
    </xdr:to>
    <xdr:cxnSp macro="">
      <xdr:nvCxnSpPr>
        <xdr:cNvPr id="365" name="直線コネクタ 364">
          <a:extLst>
            <a:ext uri="{FF2B5EF4-FFF2-40B4-BE49-F238E27FC236}">
              <a16:creationId xmlns:a16="http://schemas.microsoft.com/office/drawing/2014/main" id="{1FF14B9C-3E50-4BB7-922D-605BD88BFD5D}"/>
            </a:ext>
          </a:extLst>
        </xdr:cNvPr>
        <xdr:cNvCxnSpPr/>
      </xdr:nvCxnSpPr>
      <xdr:spPr>
        <a:xfrm flipV="1">
          <a:off x="7861300" y="14753493"/>
          <a:ext cx="8890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130494</xdr:rowOff>
    </xdr:from>
    <xdr:to>
      <xdr:col>36</xdr:col>
      <xdr:colOff>165100</xdr:colOff>
      <xdr:row>86</xdr:row>
      <xdr:rowOff>60644</xdr:rowOff>
    </xdr:to>
    <xdr:sp macro="" textlink="">
      <xdr:nvSpPr>
        <xdr:cNvPr id="366" name="楕円 365">
          <a:extLst>
            <a:ext uri="{FF2B5EF4-FFF2-40B4-BE49-F238E27FC236}">
              <a16:creationId xmlns:a16="http://schemas.microsoft.com/office/drawing/2014/main" id="{C4EFE5FB-0A3E-462D-8FC0-33C24226049F}"/>
            </a:ext>
          </a:extLst>
        </xdr:cNvPr>
        <xdr:cNvSpPr/>
      </xdr:nvSpPr>
      <xdr:spPr>
        <a:xfrm>
          <a:off x="6921500" y="1470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9389</xdr:rowOff>
    </xdr:from>
    <xdr:to>
      <xdr:col>41</xdr:col>
      <xdr:colOff>50800</xdr:colOff>
      <xdr:row>86</xdr:row>
      <xdr:rowOff>9844</xdr:rowOff>
    </xdr:to>
    <xdr:cxnSp macro="">
      <xdr:nvCxnSpPr>
        <xdr:cNvPr id="367" name="直線コネクタ 366">
          <a:extLst>
            <a:ext uri="{FF2B5EF4-FFF2-40B4-BE49-F238E27FC236}">
              <a16:creationId xmlns:a16="http://schemas.microsoft.com/office/drawing/2014/main" id="{3A83249B-EA59-4AAE-9FBB-C34056384D81}"/>
            </a:ext>
          </a:extLst>
        </xdr:cNvPr>
        <xdr:cNvCxnSpPr/>
      </xdr:nvCxnSpPr>
      <xdr:spPr>
        <a:xfrm flipV="1">
          <a:off x="6972300" y="14754089"/>
          <a:ext cx="88900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68240BE6-F4EE-4015-AD57-2F69882DB709}"/>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B00FF150-4267-4CA2-99CC-A987AA9CB7FD}"/>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194793CE-F5F4-4165-A3FC-DFFFD8C59693}"/>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824908B8-E930-47CF-B4D1-F1966D286641}"/>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50720</xdr:rowOff>
    </xdr:from>
    <xdr:ext cx="469744" cy="259045"/>
    <xdr:sp macro="" textlink="">
      <xdr:nvSpPr>
        <xdr:cNvPr id="372" name="n_1mainValue【公営住宅】&#10;一人当たり面積">
          <a:extLst>
            <a:ext uri="{FF2B5EF4-FFF2-40B4-BE49-F238E27FC236}">
              <a16:creationId xmlns:a16="http://schemas.microsoft.com/office/drawing/2014/main" id="{D99C704A-82E6-4017-869B-E38C6B7ACB9D}"/>
            </a:ext>
          </a:extLst>
        </xdr:cNvPr>
        <xdr:cNvSpPr txBox="1"/>
      </xdr:nvSpPr>
      <xdr:spPr>
        <a:xfrm>
          <a:off x="9391727" y="1479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50720</xdr:rowOff>
    </xdr:from>
    <xdr:ext cx="469744" cy="259045"/>
    <xdr:sp macro="" textlink="">
      <xdr:nvSpPr>
        <xdr:cNvPr id="373" name="n_2mainValue【公営住宅】&#10;一人当たり面積">
          <a:extLst>
            <a:ext uri="{FF2B5EF4-FFF2-40B4-BE49-F238E27FC236}">
              <a16:creationId xmlns:a16="http://schemas.microsoft.com/office/drawing/2014/main" id="{0820D3F6-8ADD-47AD-80DC-511C4C3F0036}"/>
            </a:ext>
          </a:extLst>
        </xdr:cNvPr>
        <xdr:cNvSpPr txBox="1"/>
      </xdr:nvSpPr>
      <xdr:spPr>
        <a:xfrm>
          <a:off x="8515427" y="1479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51316</xdr:rowOff>
    </xdr:from>
    <xdr:ext cx="469744" cy="259045"/>
    <xdr:sp macro="" textlink="">
      <xdr:nvSpPr>
        <xdr:cNvPr id="374" name="n_3mainValue【公営住宅】&#10;一人当たり面積">
          <a:extLst>
            <a:ext uri="{FF2B5EF4-FFF2-40B4-BE49-F238E27FC236}">
              <a16:creationId xmlns:a16="http://schemas.microsoft.com/office/drawing/2014/main" id="{5D28E96A-007E-4ABA-B7AF-F8FB0CC08169}"/>
            </a:ext>
          </a:extLst>
        </xdr:cNvPr>
        <xdr:cNvSpPr txBox="1"/>
      </xdr:nvSpPr>
      <xdr:spPr>
        <a:xfrm>
          <a:off x="7626427" y="1479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51771</xdr:rowOff>
    </xdr:from>
    <xdr:ext cx="469744" cy="259045"/>
    <xdr:sp macro="" textlink="">
      <xdr:nvSpPr>
        <xdr:cNvPr id="375" name="n_4mainValue【公営住宅】&#10;一人当たり面積">
          <a:extLst>
            <a:ext uri="{FF2B5EF4-FFF2-40B4-BE49-F238E27FC236}">
              <a16:creationId xmlns:a16="http://schemas.microsoft.com/office/drawing/2014/main" id="{5BE367F5-DBE0-4791-9092-D115FCBF8620}"/>
            </a:ext>
          </a:extLst>
        </xdr:cNvPr>
        <xdr:cNvSpPr txBox="1"/>
      </xdr:nvSpPr>
      <xdr:spPr>
        <a:xfrm>
          <a:off x="6737427" y="1479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EED7A7B-8141-411A-9117-728DAAC2C4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BE105ED-8425-4EF3-BC43-DE89430D972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99379B5-7333-43DF-9172-4D3C2B5EF44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368CCCF-B539-44EB-B413-5DFB72D319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8612991-FF96-49D1-8515-03ABCA1A27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CD66DCB-1FCE-4402-AFCB-ADDC8E240F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6FF8745-2329-46F9-BDAA-2366B7E47BA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2C3FEBA-1FB6-42A4-8AAD-AFF87D6F197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766962E-9068-4ADD-9861-7E8FD2B0FD5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D97F7CA-0862-4048-ACD9-25AD74810B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5C0F168-FABD-4839-A009-5C75514580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A00AF7A-FA39-4892-98C6-49E7C322B3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4E2171A-4645-4780-B044-35D315FB15A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743D139-7B67-48C2-BBF4-2B1AB6B011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967F4E2-540E-49BE-A540-FC748C17D2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6329851-92E2-46C0-B3B1-C2EE6EB8E89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A1FA174-ED24-40BB-AC6D-F7A17B18B6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5695795-5C02-4BAE-AF2E-967028FB17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036E959-3CCF-4897-AC83-D734CB1A95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7BCD987-50BD-4815-9C08-090FD26CFE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2198DA8-20C2-41F6-B3EA-F3696DF68F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380A72C-B473-4F05-AFE6-77F7390E4E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589E5D6-0E09-40B4-92F8-3EDB6450DA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0D43467-2C43-4CA6-B44A-66007F641B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24072E1-5276-4BAC-BDC0-89FFB65897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67E1D23-53EC-4A5B-841F-D42272B32FC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FA498C1-6DF7-48F4-ABEE-1B120A1A848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241C266-32E0-4363-B687-A3CAF371666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EE597D9C-2536-4462-94C5-6F23ADFE17B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E7B76E30-4F37-4D40-9150-43B1452B4BB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E8A8C03E-520E-4332-B26E-4C420245E27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B072549A-6464-4E61-821E-3360B8CCB75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3ED045D2-BFA8-4E57-B2DF-FE4F8C0F2C8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BF8CBD8-8B96-40FB-A3DE-64892C2B9E0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8E06684B-78B1-4EFA-B71D-E816BC642E3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6B68136-2028-40C9-B2A0-372F8191C6D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E3401E5-2FAB-465B-A835-B54528CEFEB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9FAB7CEB-6529-4079-A76E-BA3CFD460BD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A2172779-866E-4703-948E-BF3E9343B63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E3B2CE4-7C45-41C5-ABE3-8A794BAC55E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A300519-DBBD-4BD6-9155-7A9FD2BF6D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F766818C-90F3-401B-82EE-CA2F652CB74B}"/>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A26307ED-E4C2-4BBD-978E-A59775423DC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687D8AF6-9408-45FA-BB19-9CE5BC7FF10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A5B6E1E2-457A-499B-B51D-AEACA03AF777}"/>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A1580EBF-B1FA-4A6F-B1D0-57BC9EE96761}"/>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FD91CDA-B3F7-4A03-8EF9-6A3AE693E7EA}"/>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A5621408-F0AE-4AD6-97C3-A966D6EF4D06}"/>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8AFB085-AF6B-4BAD-9731-1727D24BACDF}"/>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2EF053-0BA1-4C44-BFDA-9F0DFE8865E3}"/>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182596B0-4C51-422B-B970-5A4203054949}"/>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D6DF6508-3BA1-4999-8259-10E2F7F98732}"/>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E31AD8B-887B-45D6-97C6-8CA60C3A79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2321C4A-F23C-4DAE-BC42-6988346388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34C7CC2-83E2-423B-8285-B8F076BBAF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381302B-3BD6-4506-8C8C-BC575B16E8A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37DEDFF-5502-45B0-8AF7-D8572712413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54791</xdr:rowOff>
    </xdr:from>
    <xdr:to>
      <xdr:col>85</xdr:col>
      <xdr:colOff>177800</xdr:colOff>
      <xdr:row>38</xdr:row>
      <xdr:rowOff>156391</xdr:rowOff>
    </xdr:to>
    <xdr:sp macro="" textlink="">
      <xdr:nvSpPr>
        <xdr:cNvPr id="433" name="楕円 432">
          <a:extLst>
            <a:ext uri="{FF2B5EF4-FFF2-40B4-BE49-F238E27FC236}">
              <a16:creationId xmlns:a16="http://schemas.microsoft.com/office/drawing/2014/main" id="{42656A9B-5A2C-4D63-A642-E5711E6860C1}"/>
            </a:ext>
          </a:extLst>
        </xdr:cNvPr>
        <xdr:cNvSpPr/>
      </xdr:nvSpPr>
      <xdr:spPr>
        <a:xfrm>
          <a:off x="162687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33218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FDEE85D-0B06-45B1-BAF5-949538D118C8}"/>
            </a:ext>
          </a:extLst>
        </xdr:cNvPr>
        <xdr:cNvSpPr txBox="1"/>
      </xdr:nvSpPr>
      <xdr:spPr>
        <a:xfrm>
          <a:off x="16357600"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12337</xdr:rowOff>
    </xdr:from>
    <xdr:to>
      <xdr:col>81</xdr:col>
      <xdr:colOff>101600</xdr:colOff>
      <xdr:row>38</xdr:row>
      <xdr:rowOff>113937</xdr:rowOff>
    </xdr:to>
    <xdr:sp macro="" textlink="">
      <xdr:nvSpPr>
        <xdr:cNvPr id="435" name="楕円 434">
          <a:extLst>
            <a:ext uri="{FF2B5EF4-FFF2-40B4-BE49-F238E27FC236}">
              <a16:creationId xmlns:a16="http://schemas.microsoft.com/office/drawing/2014/main" id="{ABF5270E-8424-4093-91BB-5459412818A6}"/>
            </a:ext>
          </a:extLst>
        </xdr:cNvPr>
        <xdr:cNvSpPr/>
      </xdr:nvSpPr>
      <xdr:spPr>
        <a:xfrm>
          <a:off x="15430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63137</xdr:rowOff>
    </xdr:from>
    <xdr:to>
      <xdr:col>85</xdr:col>
      <xdr:colOff>127000</xdr:colOff>
      <xdr:row>38</xdr:row>
      <xdr:rowOff>105591</xdr:rowOff>
    </xdr:to>
    <xdr:cxnSp macro="">
      <xdr:nvCxnSpPr>
        <xdr:cNvPr id="436" name="直線コネクタ 435">
          <a:extLst>
            <a:ext uri="{FF2B5EF4-FFF2-40B4-BE49-F238E27FC236}">
              <a16:creationId xmlns:a16="http://schemas.microsoft.com/office/drawing/2014/main" id="{7548E44A-F89D-4698-ABB7-D3EE05A47F24}"/>
            </a:ext>
          </a:extLst>
        </xdr:cNvPr>
        <xdr:cNvCxnSpPr/>
      </xdr:nvCxnSpPr>
      <xdr:spPr>
        <a:xfrm>
          <a:off x="15481300" y="657823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141333</xdr:rowOff>
    </xdr:from>
    <xdr:to>
      <xdr:col>76</xdr:col>
      <xdr:colOff>165100</xdr:colOff>
      <xdr:row>38</xdr:row>
      <xdr:rowOff>71482</xdr:rowOff>
    </xdr:to>
    <xdr:sp macro="" textlink="">
      <xdr:nvSpPr>
        <xdr:cNvPr id="437" name="楕円 436">
          <a:extLst>
            <a:ext uri="{FF2B5EF4-FFF2-40B4-BE49-F238E27FC236}">
              <a16:creationId xmlns:a16="http://schemas.microsoft.com/office/drawing/2014/main" id="{8EF7E40A-712A-475E-A312-A479B6BF6016}"/>
            </a:ext>
          </a:extLst>
        </xdr:cNvPr>
        <xdr:cNvSpPr/>
      </xdr:nvSpPr>
      <xdr:spPr>
        <a:xfrm>
          <a:off x="14541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20683</xdr:rowOff>
    </xdr:from>
    <xdr:to>
      <xdr:col>81</xdr:col>
      <xdr:colOff>50800</xdr:colOff>
      <xdr:row>38</xdr:row>
      <xdr:rowOff>63137</xdr:rowOff>
    </xdr:to>
    <xdr:cxnSp macro="">
      <xdr:nvCxnSpPr>
        <xdr:cNvPr id="438" name="直線コネクタ 437">
          <a:extLst>
            <a:ext uri="{FF2B5EF4-FFF2-40B4-BE49-F238E27FC236}">
              <a16:creationId xmlns:a16="http://schemas.microsoft.com/office/drawing/2014/main" id="{51A6066F-C382-41DE-B86B-A74A0C0A3EE3}"/>
            </a:ext>
          </a:extLst>
        </xdr:cNvPr>
        <xdr:cNvCxnSpPr/>
      </xdr:nvCxnSpPr>
      <xdr:spPr>
        <a:xfrm>
          <a:off x="14592300" y="653578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98878</xdr:rowOff>
    </xdr:from>
    <xdr:to>
      <xdr:col>72</xdr:col>
      <xdr:colOff>38100</xdr:colOff>
      <xdr:row>38</xdr:row>
      <xdr:rowOff>29028</xdr:rowOff>
    </xdr:to>
    <xdr:sp macro="" textlink="">
      <xdr:nvSpPr>
        <xdr:cNvPr id="439" name="楕円 438">
          <a:extLst>
            <a:ext uri="{FF2B5EF4-FFF2-40B4-BE49-F238E27FC236}">
              <a16:creationId xmlns:a16="http://schemas.microsoft.com/office/drawing/2014/main" id="{BF7A69A5-5C26-4DC6-B820-AE07549AB82D}"/>
            </a:ext>
          </a:extLst>
        </xdr:cNvPr>
        <xdr:cNvSpPr/>
      </xdr:nvSpPr>
      <xdr:spPr>
        <a:xfrm>
          <a:off x="13652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149678</xdr:rowOff>
    </xdr:from>
    <xdr:to>
      <xdr:col>76</xdr:col>
      <xdr:colOff>114300</xdr:colOff>
      <xdr:row>38</xdr:row>
      <xdr:rowOff>20683</xdr:rowOff>
    </xdr:to>
    <xdr:cxnSp macro="">
      <xdr:nvCxnSpPr>
        <xdr:cNvPr id="440" name="直線コネクタ 439">
          <a:extLst>
            <a:ext uri="{FF2B5EF4-FFF2-40B4-BE49-F238E27FC236}">
              <a16:creationId xmlns:a16="http://schemas.microsoft.com/office/drawing/2014/main" id="{D4EDC60B-06C8-48BC-83FE-ED53E7BF6774}"/>
            </a:ext>
          </a:extLst>
        </xdr:cNvPr>
        <xdr:cNvCxnSpPr/>
      </xdr:nvCxnSpPr>
      <xdr:spPr>
        <a:xfrm>
          <a:off x="13703300" y="64933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54792</xdr:rowOff>
    </xdr:from>
    <xdr:to>
      <xdr:col>67</xdr:col>
      <xdr:colOff>101600</xdr:colOff>
      <xdr:row>37</xdr:row>
      <xdr:rowOff>156392</xdr:rowOff>
    </xdr:to>
    <xdr:sp macro="" textlink="">
      <xdr:nvSpPr>
        <xdr:cNvPr id="441" name="楕円 440">
          <a:extLst>
            <a:ext uri="{FF2B5EF4-FFF2-40B4-BE49-F238E27FC236}">
              <a16:creationId xmlns:a16="http://schemas.microsoft.com/office/drawing/2014/main" id="{F06D6F8F-4145-4AFE-86BF-4F6F3AABA5B3}"/>
            </a:ext>
          </a:extLst>
        </xdr:cNvPr>
        <xdr:cNvSpPr/>
      </xdr:nvSpPr>
      <xdr:spPr>
        <a:xfrm>
          <a:off x="12763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105592</xdr:rowOff>
    </xdr:from>
    <xdr:to>
      <xdr:col>71</xdr:col>
      <xdr:colOff>177800</xdr:colOff>
      <xdr:row>37</xdr:row>
      <xdr:rowOff>149678</xdr:rowOff>
    </xdr:to>
    <xdr:cxnSp macro="">
      <xdr:nvCxnSpPr>
        <xdr:cNvPr id="442" name="直線コネクタ 441">
          <a:extLst>
            <a:ext uri="{FF2B5EF4-FFF2-40B4-BE49-F238E27FC236}">
              <a16:creationId xmlns:a16="http://schemas.microsoft.com/office/drawing/2014/main" id="{E6CBBF28-E66F-485B-9AD5-DB0AB111EDD4}"/>
            </a:ext>
          </a:extLst>
        </xdr:cNvPr>
        <xdr:cNvCxnSpPr/>
      </xdr:nvCxnSpPr>
      <xdr:spPr>
        <a:xfrm>
          <a:off x="12814300" y="644924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44E3D2EA-86BD-4BE5-A3AE-2F8FAE17DA7F}"/>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46E85C8-A800-4513-B1CF-3DA562B72868}"/>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11CC783C-68E0-41E4-8291-9F882C5E54A8}"/>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F4C636D0-767F-4543-AA0E-1C90EF54A9C3}"/>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130464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1582119-8E48-4F69-9573-839C69629CF9}"/>
            </a:ext>
          </a:extLst>
        </xdr:cNvPr>
        <xdr:cNvSpPr txBox="1"/>
      </xdr:nvSpPr>
      <xdr:spPr>
        <a:xfrm>
          <a:off x="152660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88010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F501F49-5E67-470A-8D76-7A7E9EF53B24}"/>
            </a:ext>
          </a:extLst>
        </xdr:cNvPr>
        <xdr:cNvSpPr txBox="1"/>
      </xdr:nvSpPr>
      <xdr:spPr>
        <a:xfrm>
          <a:off x="14389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E2CBD947-60B9-46B7-AD94-09C4736308DE}"/>
            </a:ext>
          </a:extLst>
        </xdr:cNvPr>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1469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E5A79DB-0685-403F-A21E-FB0DC083EE06}"/>
            </a:ext>
          </a:extLst>
        </xdr:cNvPr>
        <xdr:cNvSpPr txBox="1"/>
      </xdr:nvSpPr>
      <xdr:spPr>
        <a:xfrm>
          <a:off x="12611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C03545A-8658-45A0-985F-D53D5EE6016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E4A8514-65E6-497F-AB95-12680DB4AD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5E56976-59BC-4E18-B38C-1416F05AB8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383F4A0-D63D-4FCA-910C-DBB2FBB8785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7FCF672-17E4-4747-B123-F7BDB51B480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5C86B47-C2A1-4219-8903-B8683AF1FB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F85084C-1639-45DA-A199-28FEBE8B65A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5421D9AE-C4CE-49B3-97F5-800E42EDBFB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7E4C444-C2A7-400C-9FFA-9A06BB2DA2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2406041-B2E7-4C6F-A835-412827DF3B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9EB8386F-1E85-449B-8E8B-05D1B1334D4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6E05F6B-4476-458B-8A8A-D9CB6DC5248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E3F4470-88B3-49A5-A12C-7D1C2E3C7B4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5586EC3A-D37A-4194-9600-8E797BE05E0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4A1E0CD8-FBCB-4A28-A99B-86E65FC6E0E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A91AB8B8-4368-424F-8F86-8314031D627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BA0537E-09A7-49E6-B051-971E3EFE772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2573C5F5-D1EA-463A-9E50-A160A5EF4D2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9DB4960-625B-4807-997D-35F7A982AB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17B0E66C-B19B-4903-ACB7-392269F473D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AFE2ADC-6891-41CF-BF42-9CD633E29E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759DE1D0-D777-4D48-A9F1-0603B9C42A9B}"/>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884EB38-5F81-465A-9C02-6880E69B137B}"/>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986271B-AF61-4745-8A20-1F6B23989E48}"/>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8280A3A-5F18-4BA7-B4C6-DCF9539CB6A7}"/>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72549A5A-5685-49FC-8137-0A8E66ABAABA}"/>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74B4DF6-0974-45FC-9A29-23D33F67AEE6}"/>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1C1B738B-140A-4237-9149-230215C3549A}"/>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9672D618-DCC8-46BA-B551-3C8D5F082077}"/>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767BF9B9-2BF8-4E1D-88EE-71796BCC5BD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E4883774-EB5D-4EF9-8E8C-66007C93850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5E3076A6-8E24-46D2-9A46-C5F2DA3F0A72}"/>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18AA08C-041C-445F-9142-C168198B6D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1F94B92-36FC-41FB-9921-A667770779F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151FA6-A657-431F-B04F-DBA715A4D1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633BED8-4A6B-42E0-84AF-BB03E39CAE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5BA65A9-CE5B-489A-9C1B-F2A509F42C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488" name="楕円 487">
          <a:extLst>
            <a:ext uri="{FF2B5EF4-FFF2-40B4-BE49-F238E27FC236}">
              <a16:creationId xmlns:a16="http://schemas.microsoft.com/office/drawing/2014/main" id="{46A2201D-F0CE-4E40-A824-41691A5FBECA}"/>
            </a:ext>
          </a:extLst>
        </xdr:cNvPr>
        <xdr:cNvSpPr/>
      </xdr:nvSpPr>
      <xdr:spPr>
        <a:xfrm>
          <a:off x="22110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82567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03D055B-2819-42D5-992F-0AB9B73276FF}"/>
            </a:ext>
          </a:extLst>
        </xdr:cNvPr>
        <xdr:cNvSpPr txBox="1"/>
      </xdr:nvSpPr>
      <xdr:spPr>
        <a:xfrm>
          <a:off x="22199600"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490" name="楕円 489">
          <a:extLst>
            <a:ext uri="{FF2B5EF4-FFF2-40B4-BE49-F238E27FC236}">
              <a16:creationId xmlns:a16="http://schemas.microsoft.com/office/drawing/2014/main" id="{E1DC7BB6-434B-4216-A46B-A1D639AAFBCD}"/>
            </a:ext>
          </a:extLst>
        </xdr:cNvPr>
        <xdr:cNvSpPr/>
      </xdr:nvSpPr>
      <xdr:spPr>
        <a:xfrm>
          <a:off x="2127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110490</xdr:rowOff>
    </xdr:from>
    <xdr:to>
      <xdr:col>116</xdr:col>
      <xdr:colOff>63500</xdr:colOff>
      <xdr:row>38</xdr:row>
      <xdr:rowOff>121920</xdr:rowOff>
    </xdr:to>
    <xdr:cxnSp macro="">
      <xdr:nvCxnSpPr>
        <xdr:cNvPr id="491" name="直線コネクタ 490">
          <a:extLst>
            <a:ext uri="{FF2B5EF4-FFF2-40B4-BE49-F238E27FC236}">
              <a16:creationId xmlns:a16="http://schemas.microsoft.com/office/drawing/2014/main" id="{5FF1FB07-E5E9-4940-B4EA-32E6F1C039D2}"/>
            </a:ext>
          </a:extLst>
        </xdr:cNvPr>
        <xdr:cNvCxnSpPr/>
      </xdr:nvCxnSpPr>
      <xdr:spPr>
        <a:xfrm flipV="1">
          <a:off x="21323300" y="66255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82550</xdr:rowOff>
    </xdr:from>
    <xdr:to>
      <xdr:col>107</xdr:col>
      <xdr:colOff>101600</xdr:colOff>
      <xdr:row>39</xdr:row>
      <xdr:rowOff>12700</xdr:rowOff>
    </xdr:to>
    <xdr:sp macro="" textlink="">
      <xdr:nvSpPr>
        <xdr:cNvPr id="492" name="楕円 491">
          <a:extLst>
            <a:ext uri="{FF2B5EF4-FFF2-40B4-BE49-F238E27FC236}">
              <a16:creationId xmlns:a16="http://schemas.microsoft.com/office/drawing/2014/main" id="{E8F7FDC7-8B6D-4857-9D74-3B8F642BD6E1}"/>
            </a:ext>
          </a:extLst>
        </xdr:cNvPr>
        <xdr:cNvSpPr/>
      </xdr:nvSpPr>
      <xdr:spPr>
        <a:xfrm>
          <a:off x="20383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133350</xdr:rowOff>
    </xdr:to>
    <xdr:cxnSp macro="">
      <xdr:nvCxnSpPr>
        <xdr:cNvPr id="493" name="直線コネクタ 492">
          <a:extLst>
            <a:ext uri="{FF2B5EF4-FFF2-40B4-BE49-F238E27FC236}">
              <a16:creationId xmlns:a16="http://schemas.microsoft.com/office/drawing/2014/main" id="{4F0E1190-6DA2-4F96-8F85-3CCBAAAB2B95}"/>
            </a:ext>
          </a:extLst>
        </xdr:cNvPr>
        <xdr:cNvCxnSpPr/>
      </xdr:nvCxnSpPr>
      <xdr:spPr>
        <a:xfrm flipV="1">
          <a:off x="20434300" y="663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93980</xdr:rowOff>
    </xdr:from>
    <xdr:to>
      <xdr:col>102</xdr:col>
      <xdr:colOff>165100</xdr:colOff>
      <xdr:row>39</xdr:row>
      <xdr:rowOff>24130</xdr:rowOff>
    </xdr:to>
    <xdr:sp macro="" textlink="">
      <xdr:nvSpPr>
        <xdr:cNvPr id="494" name="楕円 493">
          <a:extLst>
            <a:ext uri="{FF2B5EF4-FFF2-40B4-BE49-F238E27FC236}">
              <a16:creationId xmlns:a16="http://schemas.microsoft.com/office/drawing/2014/main" id="{812481A5-43E4-4D02-BF49-146E70407BD2}"/>
            </a:ext>
          </a:extLst>
        </xdr:cNvPr>
        <xdr:cNvSpPr/>
      </xdr:nvSpPr>
      <xdr:spPr>
        <a:xfrm>
          <a:off x="19494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133350</xdr:rowOff>
    </xdr:from>
    <xdr:to>
      <xdr:col>107</xdr:col>
      <xdr:colOff>50800</xdr:colOff>
      <xdr:row>38</xdr:row>
      <xdr:rowOff>144780</xdr:rowOff>
    </xdr:to>
    <xdr:cxnSp macro="">
      <xdr:nvCxnSpPr>
        <xdr:cNvPr id="495" name="直線コネクタ 494">
          <a:extLst>
            <a:ext uri="{FF2B5EF4-FFF2-40B4-BE49-F238E27FC236}">
              <a16:creationId xmlns:a16="http://schemas.microsoft.com/office/drawing/2014/main" id="{9D6BBAA4-D40F-4F30-9F04-E275907FCDEE}"/>
            </a:ext>
          </a:extLst>
        </xdr:cNvPr>
        <xdr:cNvCxnSpPr/>
      </xdr:nvCxnSpPr>
      <xdr:spPr>
        <a:xfrm flipV="1">
          <a:off x="19545300" y="664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135128</xdr:rowOff>
    </xdr:from>
    <xdr:to>
      <xdr:col>98</xdr:col>
      <xdr:colOff>38100</xdr:colOff>
      <xdr:row>39</xdr:row>
      <xdr:rowOff>65278</xdr:rowOff>
    </xdr:to>
    <xdr:sp macro="" textlink="">
      <xdr:nvSpPr>
        <xdr:cNvPr id="496" name="楕円 495">
          <a:extLst>
            <a:ext uri="{FF2B5EF4-FFF2-40B4-BE49-F238E27FC236}">
              <a16:creationId xmlns:a16="http://schemas.microsoft.com/office/drawing/2014/main" id="{9FB2B9E7-749F-4268-8AFB-C3217E30F67C}"/>
            </a:ext>
          </a:extLst>
        </xdr:cNvPr>
        <xdr:cNvSpPr/>
      </xdr:nvSpPr>
      <xdr:spPr>
        <a:xfrm>
          <a:off x="18605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144780</xdr:rowOff>
    </xdr:from>
    <xdr:to>
      <xdr:col>102</xdr:col>
      <xdr:colOff>114300</xdr:colOff>
      <xdr:row>39</xdr:row>
      <xdr:rowOff>14478</xdr:rowOff>
    </xdr:to>
    <xdr:cxnSp macro="">
      <xdr:nvCxnSpPr>
        <xdr:cNvPr id="497" name="直線コネクタ 496">
          <a:extLst>
            <a:ext uri="{FF2B5EF4-FFF2-40B4-BE49-F238E27FC236}">
              <a16:creationId xmlns:a16="http://schemas.microsoft.com/office/drawing/2014/main" id="{B33A3FF9-047F-4465-A7EB-CF3350450E23}"/>
            </a:ext>
          </a:extLst>
        </xdr:cNvPr>
        <xdr:cNvCxnSpPr/>
      </xdr:nvCxnSpPr>
      <xdr:spPr>
        <a:xfrm flipV="1">
          <a:off x="18656300" y="66598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CDED81B-8869-4D7C-9F87-4227B0146797}"/>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C2EBC4D-138E-4F75-A086-03418122998B}"/>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2779D75-1645-404D-ACE2-977656CDEC6E}"/>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E90985C-E653-4FD2-A96D-A26A2ABDEEDB}"/>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17797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4ACC971-F15E-454B-8C95-258802183DBF}"/>
            </a:ext>
          </a:extLst>
        </xdr:cNvPr>
        <xdr:cNvSpPr txBox="1"/>
      </xdr:nvSpPr>
      <xdr:spPr>
        <a:xfrm>
          <a:off x="21075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29227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E1E28AB-CC98-4EC9-99EC-49CE6C318A6B}"/>
            </a:ext>
          </a:extLst>
        </xdr:cNvPr>
        <xdr:cNvSpPr txBox="1"/>
      </xdr:nvSpPr>
      <xdr:spPr>
        <a:xfrm>
          <a:off x="201994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7E48148-4327-4BDF-B8A1-CD612ABD2590}"/>
            </a:ext>
          </a:extLst>
        </xdr:cNvPr>
        <xdr:cNvSpPr txBox="1"/>
      </xdr:nvSpPr>
      <xdr:spPr>
        <a:xfrm>
          <a:off x="19310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81805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11A0AC9-D635-4974-BCD5-A12DA0FC46AD}"/>
            </a:ext>
          </a:extLst>
        </xdr:cNvPr>
        <xdr:cNvSpPr txBox="1"/>
      </xdr:nvSpPr>
      <xdr:spPr>
        <a:xfrm>
          <a:off x="18421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87E6FFF-51AA-45D0-ADF1-E7AD3FC00D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6F489D0-0418-480A-999B-EE69B0B2E7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D10FE15-076A-4E58-989B-32994998C6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18C7C00-5482-462B-83FF-9D713BC142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728AAC1-0817-42E4-A159-E754C0B915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7BF69AF-E16C-4FB5-9A29-21AAEB4AC50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BF4C999-74D2-4F2C-A06E-E376D50BB7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ABDF5A-E059-478A-876A-0A18D3579A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B5DDF13-37E3-4351-94FC-5D3C6993C0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E9BAC2D-67E9-4E95-BDCE-7FE4B8B6E3C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BF41E55-3625-4F77-9322-3EC583FA53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00437C9-B1E0-4A08-96A8-5469BB9E2AF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EEE90AB-C62E-488D-82FB-48E538C5222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EE15D59-2A18-49E4-8D6E-C943D3A967F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BB90E2C-FFB5-4107-BC1C-7417DDB4C60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CF1317D-1060-4468-8403-4E559288665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16FBF2B5-695C-4EF8-8433-AAF1F1B067A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94ECAE8-E1CF-40B3-B200-84437A7E1D7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EE698F0-6C09-4FBC-BA04-5BCF1C838EC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0D213C0-99C0-4CAF-B3D5-5E527C2DD17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A86C1C92-DCF6-4B25-A320-DE46D01BA24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09CA2F5-DBC3-42A7-9AC2-DBC8419C1FE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078EF35-B630-4898-9DE5-E3932561A42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C8FD704-6AE5-4DD9-90DD-E75A92D563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4DF00D1-D3FF-42D3-A1FA-9EBED84027B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4C22559-5F07-4B89-AD40-844D5780F7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D8363891-E284-4F26-BE2E-EEDDB0F79725}"/>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5C0A4A1-656B-4D64-9F38-AEAB99C598F7}"/>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72393B8F-265C-459E-A342-B724E22C794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F713F12-1EFF-4ECC-942F-ED92D56FEE21}"/>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67A4F765-8130-4114-A9C8-3AC6A9048555}"/>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87277D5-3CA7-4CD4-96A9-0F46A5930991}"/>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38AF21C2-668A-4254-87E0-DB2AF46A0FC3}"/>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4A429B7-2E71-4F50-A9F2-6CA0BFFF57EB}"/>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A604758B-7A99-41B1-ABC8-E6F7DD57EB03}"/>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8D706179-7890-4341-91DF-44593EB37F57}"/>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27736C92-660B-44BF-81DE-27FA9CEE1177}"/>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A13FFA2-FDCF-4DB2-83A2-55F535297F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4CEEFC6-8BD5-4278-A373-E6092D3BFE8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4581CD-FF5B-465D-A6B0-0D3A1CB46F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2131A2E-9F85-42DB-B4F6-C0ABC46261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0470475-E632-450A-8427-1B2865BCBE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122283</xdr:rowOff>
    </xdr:from>
    <xdr:to>
      <xdr:col>85</xdr:col>
      <xdr:colOff>177800</xdr:colOff>
      <xdr:row>61</xdr:row>
      <xdr:rowOff>52433</xdr:rowOff>
    </xdr:to>
    <xdr:sp macro="" textlink="">
      <xdr:nvSpPr>
        <xdr:cNvPr id="548" name="楕円 547">
          <a:extLst>
            <a:ext uri="{FF2B5EF4-FFF2-40B4-BE49-F238E27FC236}">
              <a16:creationId xmlns:a16="http://schemas.microsoft.com/office/drawing/2014/main" id="{DDBDFC33-27EF-439B-9A6C-180EC4B7DB9C}"/>
            </a:ext>
          </a:extLst>
        </xdr:cNvPr>
        <xdr:cNvSpPr/>
      </xdr:nvSpPr>
      <xdr:spPr>
        <a:xfrm>
          <a:off x="162687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100710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264CBA0-9063-4950-9A40-2290F9415DD2}"/>
            </a:ext>
          </a:extLst>
        </xdr:cNvPr>
        <xdr:cNvSpPr txBox="1"/>
      </xdr:nvSpPr>
      <xdr:spPr>
        <a:xfrm>
          <a:off x="16357600"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151674</xdr:rowOff>
    </xdr:from>
    <xdr:to>
      <xdr:col>81</xdr:col>
      <xdr:colOff>101600</xdr:colOff>
      <xdr:row>61</xdr:row>
      <xdr:rowOff>81824</xdr:rowOff>
    </xdr:to>
    <xdr:sp macro="" textlink="">
      <xdr:nvSpPr>
        <xdr:cNvPr id="550" name="楕円 549">
          <a:extLst>
            <a:ext uri="{FF2B5EF4-FFF2-40B4-BE49-F238E27FC236}">
              <a16:creationId xmlns:a16="http://schemas.microsoft.com/office/drawing/2014/main" id="{72E52FED-CF6D-4DBB-88AC-6994CC0743FD}"/>
            </a:ext>
          </a:extLst>
        </xdr:cNvPr>
        <xdr:cNvSpPr/>
      </xdr:nvSpPr>
      <xdr:spPr>
        <a:xfrm>
          <a:off x="15430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1633</xdr:rowOff>
    </xdr:from>
    <xdr:to>
      <xdr:col>85</xdr:col>
      <xdr:colOff>127000</xdr:colOff>
      <xdr:row>61</xdr:row>
      <xdr:rowOff>31024</xdr:rowOff>
    </xdr:to>
    <xdr:cxnSp macro="">
      <xdr:nvCxnSpPr>
        <xdr:cNvPr id="551" name="直線コネクタ 550">
          <a:extLst>
            <a:ext uri="{FF2B5EF4-FFF2-40B4-BE49-F238E27FC236}">
              <a16:creationId xmlns:a16="http://schemas.microsoft.com/office/drawing/2014/main" id="{B252FD03-EA6A-451C-80AC-82A98252CDCF}"/>
            </a:ext>
          </a:extLst>
        </xdr:cNvPr>
        <xdr:cNvCxnSpPr/>
      </xdr:nvCxnSpPr>
      <xdr:spPr>
        <a:xfrm flipV="1">
          <a:off x="15481300" y="1046008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552" name="楕円 551">
          <a:extLst>
            <a:ext uri="{FF2B5EF4-FFF2-40B4-BE49-F238E27FC236}">
              <a16:creationId xmlns:a16="http://schemas.microsoft.com/office/drawing/2014/main" id="{4A184E43-2F60-4E8E-9013-C1218D8F1B20}"/>
            </a:ext>
          </a:extLst>
        </xdr:cNvPr>
        <xdr:cNvSpPr/>
      </xdr:nvSpPr>
      <xdr:spPr>
        <a:xfrm>
          <a:off x="14541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31024</xdr:rowOff>
    </xdr:to>
    <xdr:cxnSp macro="">
      <xdr:nvCxnSpPr>
        <xdr:cNvPr id="553" name="直線コネクタ 552">
          <a:extLst>
            <a:ext uri="{FF2B5EF4-FFF2-40B4-BE49-F238E27FC236}">
              <a16:creationId xmlns:a16="http://schemas.microsoft.com/office/drawing/2014/main" id="{18928CDC-F4BE-40E2-842D-AE3526702038}"/>
            </a:ext>
          </a:extLst>
        </xdr:cNvPr>
        <xdr:cNvCxnSpPr/>
      </xdr:nvCxnSpPr>
      <xdr:spPr>
        <a:xfrm>
          <a:off x="14592300" y="10450285"/>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4" name="楕円 553">
          <a:extLst>
            <a:ext uri="{FF2B5EF4-FFF2-40B4-BE49-F238E27FC236}">
              <a16:creationId xmlns:a16="http://schemas.microsoft.com/office/drawing/2014/main" id="{6D208C10-CC4B-45D3-B008-DB1EA94A22A2}"/>
            </a:ext>
          </a:extLst>
        </xdr:cNvPr>
        <xdr:cNvSpPr/>
      </xdr:nvSpPr>
      <xdr:spPr>
        <a:xfrm>
          <a:off x="13652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163285</xdr:rowOff>
    </xdr:to>
    <xdr:cxnSp macro="">
      <xdr:nvCxnSpPr>
        <xdr:cNvPr id="555" name="直線コネクタ 554">
          <a:extLst>
            <a:ext uri="{FF2B5EF4-FFF2-40B4-BE49-F238E27FC236}">
              <a16:creationId xmlns:a16="http://schemas.microsoft.com/office/drawing/2014/main" id="{62EC01DB-7935-4BEF-AC1E-490FFF957EA8}"/>
            </a:ext>
          </a:extLst>
        </xdr:cNvPr>
        <xdr:cNvCxnSpPr/>
      </xdr:nvCxnSpPr>
      <xdr:spPr>
        <a:xfrm>
          <a:off x="13703300" y="1039150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30843</xdr:rowOff>
    </xdr:from>
    <xdr:to>
      <xdr:col>67</xdr:col>
      <xdr:colOff>101600</xdr:colOff>
      <xdr:row>60</xdr:row>
      <xdr:rowOff>132443</xdr:rowOff>
    </xdr:to>
    <xdr:sp macro="" textlink="">
      <xdr:nvSpPr>
        <xdr:cNvPr id="556" name="楕円 555">
          <a:extLst>
            <a:ext uri="{FF2B5EF4-FFF2-40B4-BE49-F238E27FC236}">
              <a16:creationId xmlns:a16="http://schemas.microsoft.com/office/drawing/2014/main" id="{3E2B6E76-FAB4-4278-B2D5-49E69ABD9BAE}"/>
            </a:ext>
          </a:extLst>
        </xdr:cNvPr>
        <xdr:cNvSpPr/>
      </xdr:nvSpPr>
      <xdr:spPr>
        <a:xfrm>
          <a:off x="12763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81643</xdr:rowOff>
    </xdr:from>
    <xdr:to>
      <xdr:col>71</xdr:col>
      <xdr:colOff>177800</xdr:colOff>
      <xdr:row>60</xdr:row>
      <xdr:rowOff>104503</xdr:rowOff>
    </xdr:to>
    <xdr:cxnSp macro="">
      <xdr:nvCxnSpPr>
        <xdr:cNvPr id="557" name="直線コネクタ 556">
          <a:extLst>
            <a:ext uri="{FF2B5EF4-FFF2-40B4-BE49-F238E27FC236}">
              <a16:creationId xmlns:a16="http://schemas.microsoft.com/office/drawing/2014/main" id="{0C7219C7-879E-4765-987C-2DC9D912B559}"/>
            </a:ext>
          </a:extLst>
        </xdr:cNvPr>
        <xdr:cNvCxnSpPr/>
      </xdr:nvCxnSpPr>
      <xdr:spPr>
        <a:xfrm>
          <a:off x="12814300" y="103686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7B347430-D166-4F17-83D3-42E3DC137F74}"/>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A384D2F1-088C-4030-8904-A2B8C0C1399F}"/>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E94A3AD9-01D7-4A9E-B2FF-FD448244C6D2}"/>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B2560410-6BF8-472E-BD2F-E293F0034415}"/>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72951</xdr:rowOff>
    </xdr:from>
    <xdr:ext cx="405111" cy="259045"/>
    <xdr:sp macro="" textlink="">
      <xdr:nvSpPr>
        <xdr:cNvPr id="562" name="n_1mainValue【学校施設】&#10;有形固定資産減価償却率">
          <a:extLst>
            <a:ext uri="{FF2B5EF4-FFF2-40B4-BE49-F238E27FC236}">
              <a16:creationId xmlns:a16="http://schemas.microsoft.com/office/drawing/2014/main" id="{183E53AC-61C3-43A3-AF1F-D862406D4FC9}"/>
            </a:ext>
          </a:extLst>
        </xdr:cNvPr>
        <xdr:cNvSpPr txBox="1"/>
      </xdr:nvSpPr>
      <xdr:spPr>
        <a:xfrm>
          <a:off x="15266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563" name="n_2mainValue【学校施設】&#10;有形固定資産減価償却率">
          <a:extLst>
            <a:ext uri="{FF2B5EF4-FFF2-40B4-BE49-F238E27FC236}">
              <a16:creationId xmlns:a16="http://schemas.microsoft.com/office/drawing/2014/main" id="{A98DFBB2-7DB2-49F1-9E65-4F584A811277}"/>
            </a:ext>
          </a:extLst>
        </xdr:cNvPr>
        <xdr:cNvSpPr txBox="1"/>
      </xdr:nvSpPr>
      <xdr:spPr>
        <a:xfrm>
          <a:off x="14389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4" name="n_3mainValue【学校施設】&#10;有形固定資産減価償却率">
          <a:extLst>
            <a:ext uri="{FF2B5EF4-FFF2-40B4-BE49-F238E27FC236}">
              <a16:creationId xmlns:a16="http://schemas.microsoft.com/office/drawing/2014/main" id="{A4508B95-B044-4BEB-B978-A5C162E390A6}"/>
            </a:ext>
          </a:extLst>
        </xdr:cNvPr>
        <xdr:cNvSpPr txBox="1"/>
      </xdr:nvSpPr>
      <xdr:spPr>
        <a:xfrm>
          <a:off x="13500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123570</xdr:rowOff>
    </xdr:from>
    <xdr:ext cx="405111" cy="259045"/>
    <xdr:sp macro="" textlink="">
      <xdr:nvSpPr>
        <xdr:cNvPr id="565" name="n_4mainValue【学校施設】&#10;有形固定資産減価償却率">
          <a:extLst>
            <a:ext uri="{FF2B5EF4-FFF2-40B4-BE49-F238E27FC236}">
              <a16:creationId xmlns:a16="http://schemas.microsoft.com/office/drawing/2014/main" id="{3E31EF10-13CA-40FA-A4B0-F9A7652A9083}"/>
            </a:ext>
          </a:extLst>
        </xdr:cNvPr>
        <xdr:cNvSpPr txBox="1"/>
      </xdr:nvSpPr>
      <xdr:spPr>
        <a:xfrm>
          <a:off x="12611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2D4AA5F-8994-4162-9888-F3BB37F737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EC3E34D-F4ED-4DFC-B1D0-281FF78AF8C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B5DF60A-841A-496D-B439-88BA680FD07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B71BB51-144F-4191-B756-6DA99761262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FB6045F-A2F4-4F84-A3E2-213F578743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BACCBA8-5E1E-412A-A409-0A214BC74D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935AD35-8032-43DF-B5BA-C69FACD393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639A420-FD91-4448-A727-74D51F2294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AE03C45-85A5-4561-9E07-69E1DAAC9F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DC1DD8D-6B18-4049-B3DC-6333A369F90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EDDA694-8FED-4188-9253-EB06182FD71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CC4AA481-E59D-48EE-A08F-8F92C38A94A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CC6DFB5D-ACD2-40E9-A552-FD3EB2DFC4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8BCDFA1-A8F3-44E7-B130-D9832CDFAD5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DD50005-D1B1-49F3-B23E-DF547DA8F46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749C0E2C-480D-4D4B-9537-D871BE20321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40FE31E6-740E-49D5-BE51-EEA95EB81A1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30C44B05-3DF4-4F2E-BFA8-0BD71D60D92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44F58CE1-6ECF-411E-8BD4-C6B7AA03BFC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E0272D01-E79E-42D2-A817-AD8EF8A2F17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735EFB4-2DC8-4F0F-AB0F-A3DC600007E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C491C25-B382-485B-AA1B-2FD22F620D1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30473FB-9633-4B6D-96E9-6DBE1E4668C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22D78060-4399-42BD-B2F0-60741BE270A2}"/>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A5EAD0E-55D9-4A27-A422-1F89B5499409}"/>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D3B7C552-ACD3-483B-A91A-F4BF5D5C212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8F45407-B904-409C-A3CA-A413A7107E63}"/>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8D40F958-B43B-400B-A291-BC4B61A025F1}"/>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C14B87B8-F96C-48FB-9087-7D257EF864EC}"/>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AF288D5A-ABE7-4DD6-A675-A08035AEFD35}"/>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9567E1F4-D75C-4AAE-AB6E-0F0F8D5F66E9}"/>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9FD40FD4-EE43-4E65-A88D-45BA50482DD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1FEE8095-44D9-4EEC-AC03-C10B41539EB9}"/>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5A128635-1F7D-4A37-9618-FC49527B3BE8}"/>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D689DF0-594C-4C1E-8D5D-A7AB744A84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82AA39D-D7EF-4C93-8F50-4FBE2E848C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37925B0-6843-4479-9C0B-D41CA41317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07E3669-FB50-45BE-986F-4EEFB90C06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6A8F05-FCE7-429F-9497-7C1D2320BF4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147892</xdr:rowOff>
    </xdr:from>
    <xdr:to>
      <xdr:col>116</xdr:col>
      <xdr:colOff>114300</xdr:colOff>
      <xdr:row>61</xdr:row>
      <xdr:rowOff>78042</xdr:rowOff>
    </xdr:to>
    <xdr:sp macro="" textlink="">
      <xdr:nvSpPr>
        <xdr:cNvPr id="605" name="楕円 604">
          <a:extLst>
            <a:ext uri="{FF2B5EF4-FFF2-40B4-BE49-F238E27FC236}">
              <a16:creationId xmlns:a16="http://schemas.microsoft.com/office/drawing/2014/main" id="{11FA9BE3-EF61-4CA4-BF4C-CFCF7D2025A6}"/>
            </a:ext>
          </a:extLst>
        </xdr:cNvPr>
        <xdr:cNvSpPr/>
      </xdr:nvSpPr>
      <xdr:spPr>
        <a:xfrm>
          <a:off x="221107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170769</xdr:rowOff>
    </xdr:from>
    <xdr:ext cx="469744" cy="259045"/>
    <xdr:sp macro="" textlink="">
      <xdr:nvSpPr>
        <xdr:cNvPr id="606" name="【学校施設】&#10;一人当たり面積該当値テキスト">
          <a:extLst>
            <a:ext uri="{FF2B5EF4-FFF2-40B4-BE49-F238E27FC236}">
              <a16:creationId xmlns:a16="http://schemas.microsoft.com/office/drawing/2014/main" id="{6E6E53D6-6A60-4A9B-BD40-48B60CAABC94}"/>
            </a:ext>
          </a:extLst>
        </xdr:cNvPr>
        <xdr:cNvSpPr txBox="1"/>
      </xdr:nvSpPr>
      <xdr:spPr>
        <a:xfrm>
          <a:off x="22199600" y="102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159703</xdr:rowOff>
    </xdr:from>
    <xdr:to>
      <xdr:col>112</xdr:col>
      <xdr:colOff>38100</xdr:colOff>
      <xdr:row>61</xdr:row>
      <xdr:rowOff>89853</xdr:rowOff>
    </xdr:to>
    <xdr:sp macro="" textlink="">
      <xdr:nvSpPr>
        <xdr:cNvPr id="607" name="楕円 606">
          <a:extLst>
            <a:ext uri="{FF2B5EF4-FFF2-40B4-BE49-F238E27FC236}">
              <a16:creationId xmlns:a16="http://schemas.microsoft.com/office/drawing/2014/main" id="{E3614EAF-2C49-41FC-A09C-3C3055B26E92}"/>
            </a:ext>
          </a:extLst>
        </xdr:cNvPr>
        <xdr:cNvSpPr/>
      </xdr:nvSpPr>
      <xdr:spPr>
        <a:xfrm>
          <a:off x="21272500" y="1044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27242</xdr:rowOff>
    </xdr:from>
    <xdr:to>
      <xdr:col>116</xdr:col>
      <xdr:colOff>63500</xdr:colOff>
      <xdr:row>61</xdr:row>
      <xdr:rowOff>39053</xdr:rowOff>
    </xdr:to>
    <xdr:cxnSp macro="">
      <xdr:nvCxnSpPr>
        <xdr:cNvPr id="608" name="直線コネクタ 607">
          <a:extLst>
            <a:ext uri="{FF2B5EF4-FFF2-40B4-BE49-F238E27FC236}">
              <a16:creationId xmlns:a16="http://schemas.microsoft.com/office/drawing/2014/main" id="{531180B1-D97A-4808-865A-B5E360A88E3F}"/>
            </a:ext>
          </a:extLst>
        </xdr:cNvPr>
        <xdr:cNvCxnSpPr/>
      </xdr:nvCxnSpPr>
      <xdr:spPr>
        <a:xfrm flipV="1">
          <a:off x="21323300" y="10485692"/>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164846</xdr:rowOff>
    </xdr:from>
    <xdr:to>
      <xdr:col>107</xdr:col>
      <xdr:colOff>101600</xdr:colOff>
      <xdr:row>61</xdr:row>
      <xdr:rowOff>94996</xdr:rowOff>
    </xdr:to>
    <xdr:sp macro="" textlink="">
      <xdr:nvSpPr>
        <xdr:cNvPr id="609" name="楕円 608">
          <a:extLst>
            <a:ext uri="{FF2B5EF4-FFF2-40B4-BE49-F238E27FC236}">
              <a16:creationId xmlns:a16="http://schemas.microsoft.com/office/drawing/2014/main" id="{97688D4F-814F-44A8-8FD1-1519601754AB}"/>
            </a:ext>
          </a:extLst>
        </xdr:cNvPr>
        <xdr:cNvSpPr/>
      </xdr:nvSpPr>
      <xdr:spPr>
        <a:xfrm>
          <a:off x="20383500" y="104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39053</xdr:rowOff>
    </xdr:from>
    <xdr:to>
      <xdr:col>111</xdr:col>
      <xdr:colOff>177800</xdr:colOff>
      <xdr:row>61</xdr:row>
      <xdr:rowOff>44196</xdr:rowOff>
    </xdr:to>
    <xdr:cxnSp macro="">
      <xdr:nvCxnSpPr>
        <xdr:cNvPr id="610" name="直線コネクタ 609">
          <a:extLst>
            <a:ext uri="{FF2B5EF4-FFF2-40B4-BE49-F238E27FC236}">
              <a16:creationId xmlns:a16="http://schemas.microsoft.com/office/drawing/2014/main" id="{978D09CA-3612-4380-9AB5-651CD1279BB9}"/>
            </a:ext>
          </a:extLst>
        </xdr:cNvPr>
        <xdr:cNvCxnSpPr/>
      </xdr:nvCxnSpPr>
      <xdr:spPr>
        <a:xfrm flipV="1">
          <a:off x="20434300" y="10497503"/>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4255</xdr:rowOff>
    </xdr:from>
    <xdr:to>
      <xdr:col>102</xdr:col>
      <xdr:colOff>165100</xdr:colOff>
      <xdr:row>61</xdr:row>
      <xdr:rowOff>105855</xdr:rowOff>
    </xdr:to>
    <xdr:sp macro="" textlink="">
      <xdr:nvSpPr>
        <xdr:cNvPr id="611" name="楕円 610">
          <a:extLst>
            <a:ext uri="{FF2B5EF4-FFF2-40B4-BE49-F238E27FC236}">
              <a16:creationId xmlns:a16="http://schemas.microsoft.com/office/drawing/2014/main" id="{C9E18506-AB79-4882-AE5C-D2D7F6A05F25}"/>
            </a:ext>
          </a:extLst>
        </xdr:cNvPr>
        <xdr:cNvSpPr/>
      </xdr:nvSpPr>
      <xdr:spPr>
        <a:xfrm>
          <a:off x="19494500" y="104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44196</xdr:rowOff>
    </xdr:from>
    <xdr:to>
      <xdr:col>107</xdr:col>
      <xdr:colOff>50800</xdr:colOff>
      <xdr:row>61</xdr:row>
      <xdr:rowOff>55055</xdr:rowOff>
    </xdr:to>
    <xdr:cxnSp macro="">
      <xdr:nvCxnSpPr>
        <xdr:cNvPr id="612" name="直線コネクタ 611">
          <a:extLst>
            <a:ext uri="{FF2B5EF4-FFF2-40B4-BE49-F238E27FC236}">
              <a16:creationId xmlns:a16="http://schemas.microsoft.com/office/drawing/2014/main" id="{0017D2C6-CCA0-4810-ADDA-07425E11721A}"/>
            </a:ext>
          </a:extLst>
        </xdr:cNvPr>
        <xdr:cNvCxnSpPr/>
      </xdr:nvCxnSpPr>
      <xdr:spPr>
        <a:xfrm flipV="1">
          <a:off x="19545300" y="1050264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1778</xdr:rowOff>
    </xdr:from>
    <xdr:to>
      <xdr:col>98</xdr:col>
      <xdr:colOff>38100</xdr:colOff>
      <xdr:row>61</xdr:row>
      <xdr:rowOff>103378</xdr:rowOff>
    </xdr:to>
    <xdr:sp macro="" textlink="">
      <xdr:nvSpPr>
        <xdr:cNvPr id="613" name="楕円 612">
          <a:extLst>
            <a:ext uri="{FF2B5EF4-FFF2-40B4-BE49-F238E27FC236}">
              <a16:creationId xmlns:a16="http://schemas.microsoft.com/office/drawing/2014/main" id="{92E55FEF-DB2D-4089-B2B7-1B3274E0A0BC}"/>
            </a:ext>
          </a:extLst>
        </xdr:cNvPr>
        <xdr:cNvSpPr/>
      </xdr:nvSpPr>
      <xdr:spPr>
        <a:xfrm>
          <a:off x="18605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52578</xdr:rowOff>
    </xdr:from>
    <xdr:to>
      <xdr:col>102</xdr:col>
      <xdr:colOff>114300</xdr:colOff>
      <xdr:row>61</xdr:row>
      <xdr:rowOff>55055</xdr:rowOff>
    </xdr:to>
    <xdr:cxnSp macro="">
      <xdr:nvCxnSpPr>
        <xdr:cNvPr id="614" name="直線コネクタ 613">
          <a:extLst>
            <a:ext uri="{FF2B5EF4-FFF2-40B4-BE49-F238E27FC236}">
              <a16:creationId xmlns:a16="http://schemas.microsoft.com/office/drawing/2014/main" id="{E9894264-5CB3-4A8B-8D54-22CA1BBE7E2A}"/>
            </a:ext>
          </a:extLst>
        </xdr:cNvPr>
        <xdr:cNvCxnSpPr/>
      </xdr:nvCxnSpPr>
      <xdr:spPr>
        <a:xfrm>
          <a:off x="18656300" y="10511028"/>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5AA4400C-D8B9-4744-AC9C-C265927E8A2D}"/>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1305BACF-9214-4EFB-9916-0CCF93DF809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B12B7D7E-DC30-4D34-A279-1B27B06392BC}"/>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E2111F86-92F8-4C23-A876-222F5DC923D3}"/>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106380</xdr:rowOff>
    </xdr:from>
    <xdr:ext cx="469744" cy="259045"/>
    <xdr:sp macro="" textlink="">
      <xdr:nvSpPr>
        <xdr:cNvPr id="619" name="n_1mainValue【学校施設】&#10;一人当たり面積">
          <a:extLst>
            <a:ext uri="{FF2B5EF4-FFF2-40B4-BE49-F238E27FC236}">
              <a16:creationId xmlns:a16="http://schemas.microsoft.com/office/drawing/2014/main" id="{98E4C121-8AF8-45FB-B533-3C16958838E2}"/>
            </a:ext>
          </a:extLst>
        </xdr:cNvPr>
        <xdr:cNvSpPr txBox="1"/>
      </xdr:nvSpPr>
      <xdr:spPr>
        <a:xfrm>
          <a:off x="21075727" y="1022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111523</xdr:rowOff>
    </xdr:from>
    <xdr:ext cx="469744" cy="259045"/>
    <xdr:sp macro="" textlink="">
      <xdr:nvSpPr>
        <xdr:cNvPr id="620" name="n_2mainValue【学校施設】&#10;一人当たり面積">
          <a:extLst>
            <a:ext uri="{FF2B5EF4-FFF2-40B4-BE49-F238E27FC236}">
              <a16:creationId xmlns:a16="http://schemas.microsoft.com/office/drawing/2014/main" id="{48552779-4644-4F63-98B4-8BD5FC7D5E16}"/>
            </a:ext>
          </a:extLst>
        </xdr:cNvPr>
        <xdr:cNvSpPr txBox="1"/>
      </xdr:nvSpPr>
      <xdr:spPr>
        <a:xfrm>
          <a:off x="20199427" y="1022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122382</xdr:rowOff>
    </xdr:from>
    <xdr:ext cx="469744" cy="259045"/>
    <xdr:sp macro="" textlink="">
      <xdr:nvSpPr>
        <xdr:cNvPr id="621" name="n_3mainValue【学校施設】&#10;一人当たり面積">
          <a:extLst>
            <a:ext uri="{FF2B5EF4-FFF2-40B4-BE49-F238E27FC236}">
              <a16:creationId xmlns:a16="http://schemas.microsoft.com/office/drawing/2014/main" id="{562AFBF7-BC75-4AB1-8DD4-8969EB03FC28}"/>
            </a:ext>
          </a:extLst>
        </xdr:cNvPr>
        <xdr:cNvSpPr txBox="1"/>
      </xdr:nvSpPr>
      <xdr:spPr>
        <a:xfrm>
          <a:off x="19310427" y="102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119905</xdr:rowOff>
    </xdr:from>
    <xdr:ext cx="469744" cy="259045"/>
    <xdr:sp macro="" textlink="">
      <xdr:nvSpPr>
        <xdr:cNvPr id="622" name="n_4mainValue【学校施設】&#10;一人当たり面積">
          <a:extLst>
            <a:ext uri="{FF2B5EF4-FFF2-40B4-BE49-F238E27FC236}">
              <a16:creationId xmlns:a16="http://schemas.microsoft.com/office/drawing/2014/main" id="{4CBCA143-040E-4E2D-8E39-FAAD80B5BDA0}"/>
            </a:ext>
          </a:extLst>
        </xdr:cNvPr>
        <xdr:cNvSpPr txBox="1"/>
      </xdr:nvSpPr>
      <xdr:spPr>
        <a:xfrm>
          <a:off x="184214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E4BEF82-431E-4BDC-BDB4-92108D469F6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DA28C5E-18B5-459F-B37D-6BDCCAD0719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D8919E1-D846-4B06-AFDD-CFCEC06872A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D0981AE-B12F-4D32-A632-685981C1A71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C5F886C6-8176-45C3-B128-0920A3C126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A482163-5972-4912-932A-EEF7A3E98F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83464CF-9126-46E3-BFCC-315C3A3E12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F0567FD-852C-400E-9201-0A93891A34D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5763B06-41D8-436A-AD67-E4CF494AADE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FA31510-1FCA-4EEA-97BE-C8FA7795167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76884C-2BCA-4AF2-A403-5E0B0C6943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FD08A8D-3238-450F-8CDB-30A95D0AA17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E71A528-507F-4AB7-99F5-E73B2002443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68C3ED5-6617-4B19-B247-3986032FAC8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58B19A6-A35B-4962-8D3D-8EB191C9C55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8085A5C-D5B8-4902-858C-6BC7D5F6A51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4130C3CD-BCD6-49A6-9EA9-46339E88449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469D564F-B1C2-45EE-BAC1-F1BD4095DB4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03E8632-CCC4-459C-8699-93EE033FDA1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1E9B2D53-CF5A-4029-8524-E470C11A46E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2B07D3A1-61C7-4E38-873F-7B0D2660F021}"/>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C4E52E5-8A35-450E-86CA-EB9E87F566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88B31120-E7BD-4787-A54E-1D2AFD5225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C5DCF591-7BCF-448C-BEA0-3B68726B7AC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A595A470-D4D4-4DED-AA71-08FF7A54905C}"/>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E4022B1B-6993-4671-9B54-8A463824163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9D0F9E5A-6170-4651-B203-4A6486151773}"/>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F0864577-F44C-4849-B3CD-E004E8BE5A0E}"/>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57AAB728-877D-447F-998A-105B8DAE927F}"/>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1C10D423-16BE-49AE-877C-94591D307C06}"/>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FD3929B6-6A80-4776-8470-15E457A2E78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328BCFBF-B9A8-4F2A-8DE1-9E1FDE80F2C4}"/>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C17B1E4-9570-40B9-BD14-48AD322DFD11}"/>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345C10ED-0EEC-4A87-9213-780CB49DA24A}"/>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033B1DC-123D-40FE-9D6C-64B24177224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D674F4D-4E39-4BA5-BF75-0273DC60D87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98CF350-B895-4E27-AA89-8FF1BE3DC6B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BCDC84E-1762-4685-B60D-81DE27E185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AF9186F-5CFA-4332-AB44-16DB153DF5D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109220</xdr:rowOff>
    </xdr:from>
    <xdr:to>
      <xdr:col>85</xdr:col>
      <xdr:colOff>177800</xdr:colOff>
      <xdr:row>79</xdr:row>
      <xdr:rowOff>39370</xdr:rowOff>
    </xdr:to>
    <xdr:sp macro="" textlink="">
      <xdr:nvSpPr>
        <xdr:cNvPr id="662" name="楕円 661">
          <a:extLst>
            <a:ext uri="{FF2B5EF4-FFF2-40B4-BE49-F238E27FC236}">
              <a16:creationId xmlns:a16="http://schemas.microsoft.com/office/drawing/2014/main" id="{725E94B8-CC6B-41A5-9015-B6B2D8B08DF4}"/>
            </a:ext>
          </a:extLst>
        </xdr:cNvPr>
        <xdr:cNvSpPr/>
      </xdr:nvSpPr>
      <xdr:spPr>
        <a:xfrm>
          <a:off x="162687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132097</xdr:rowOff>
    </xdr:from>
    <xdr:ext cx="405111" cy="259045"/>
    <xdr:sp macro="" textlink="">
      <xdr:nvSpPr>
        <xdr:cNvPr id="663" name="【児童館】&#10;有形固定資産減価償却率該当値テキスト">
          <a:extLst>
            <a:ext uri="{FF2B5EF4-FFF2-40B4-BE49-F238E27FC236}">
              <a16:creationId xmlns:a16="http://schemas.microsoft.com/office/drawing/2014/main" id="{0288E710-495C-439E-858F-C639A0FE858A}"/>
            </a:ext>
          </a:extLst>
        </xdr:cNvPr>
        <xdr:cNvSpPr txBox="1"/>
      </xdr:nvSpPr>
      <xdr:spPr>
        <a:xfrm>
          <a:off x="16357600"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69850</xdr:rowOff>
    </xdr:from>
    <xdr:to>
      <xdr:col>81</xdr:col>
      <xdr:colOff>101600</xdr:colOff>
      <xdr:row>79</xdr:row>
      <xdr:rowOff>0</xdr:rowOff>
    </xdr:to>
    <xdr:sp macro="" textlink="">
      <xdr:nvSpPr>
        <xdr:cNvPr id="664" name="楕円 663">
          <a:extLst>
            <a:ext uri="{FF2B5EF4-FFF2-40B4-BE49-F238E27FC236}">
              <a16:creationId xmlns:a16="http://schemas.microsoft.com/office/drawing/2014/main" id="{7FA9660F-059E-4EF7-A4B2-4583E95B5FCD}"/>
            </a:ext>
          </a:extLst>
        </xdr:cNvPr>
        <xdr:cNvSpPr/>
      </xdr:nvSpPr>
      <xdr:spPr>
        <a:xfrm>
          <a:off x="154305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120650</xdr:rowOff>
    </xdr:from>
    <xdr:to>
      <xdr:col>85</xdr:col>
      <xdr:colOff>127000</xdr:colOff>
      <xdr:row>78</xdr:row>
      <xdr:rowOff>160020</xdr:rowOff>
    </xdr:to>
    <xdr:cxnSp macro="">
      <xdr:nvCxnSpPr>
        <xdr:cNvPr id="665" name="直線コネクタ 664">
          <a:extLst>
            <a:ext uri="{FF2B5EF4-FFF2-40B4-BE49-F238E27FC236}">
              <a16:creationId xmlns:a16="http://schemas.microsoft.com/office/drawing/2014/main" id="{75828067-930E-45A1-A337-E9AFBFBBA5AB}"/>
            </a:ext>
          </a:extLst>
        </xdr:cNvPr>
        <xdr:cNvCxnSpPr/>
      </xdr:nvCxnSpPr>
      <xdr:spPr>
        <a:xfrm>
          <a:off x="15481300" y="1349375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31750</xdr:rowOff>
    </xdr:from>
    <xdr:to>
      <xdr:col>76</xdr:col>
      <xdr:colOff>165100</xdr:colOff>
      <xdr:row>78</xdr:row>
      <xdr:rowOff>133350</xdr:rowOff>
    </xdr:to>
    <xdr:sp macro="" textlink="">
      <xdr:nvSpPr>
        <xdr:cNvPr id="666" name="楕円 665">
          <a:extLst>
            <a:ext uri="{FF2B5EF4-FFF2-40B4-BE49-F238E27FC236}">
              <a16:creationId xmlns:a16="http://schemas.microsoft.com/office/drawing/2014/main" id="{60BF2BF8-8177-48F0-B777-380F96765F39}"/>
            </a:ext>
          </a:extLst>
        </xdr:cNvPr>
        <xdr:cNvSpPr/>
      </xdr:nvSpPr>
      <xdr:spPr>
        <a:xfrm>
          <a:off x="14541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82550</xdr:rowOff>
    </xdr:from>
    <xdr:to>
      <xdr:col>81</xdr:col>
      <xdr:colOff>50800</xdr:colOff>
      <xdr:row>78</xdr:row>
      <xdr:rowOff>120650</xdr:rowOff>
    </xdr:to>
    <xdr:cxnSp macro="">
      <xdr:nvCxnSpPr>
        <xdr:cNvPr id="667" name="直線コネクタ 666">
          <a:extLst>
            <a:ext uri="{FF2B5EF4-FFF2-40B4-BE49-F238E27FC236}">
              <a16:creationId xmlns:a16="http://schemas.microsoft.com/office/drawing/2014/main" id="{616031B6-4FD4-467D-9B4F-D2DF27783A84}"/>
            </a:ext>
          </a:extLst>
        </xdr:cNvPr>
        <xdr:cNvCxnSpPr/>
      </xdr:nvCxnSpPr>
      <xdr:spPr>
        <a:xfrm>
          <a:off x="14592300" y="13455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158750</xdr:rowOff>
    </xdr:from>
    <xdr:to>
      <xdr:col>72</xdr:col>
      <xdr:colOff>38100</xdr:colOff>
      <xdr:row>78</xdr:row>
      <xdr:rowOff>88900</xdr:rowOff>
    </xdr:to>
    <xdr:sp macro="" textlink="">
      <xdr:nvSpPr>
        <xdr:cNvPr id="668" name="楕円 667">
          <a:extLst>
            <a:ext uri="{FF2B5EF4-FFF2-40B4-BE49-F238E27FC236}">
              <a16:creationId xmlns:a16="http://schemas.microsoft.com/office/drawing/2014/main" id="{FA64351B-1E3B-4409-9EC6-C3D25DF93A1E}"/>
            </a:ext>
          </a:extLst>
        </xdr:cNvPr>
        <xdr:cNvSpPr/>
      </xdr:nvSpPr>
      <xdr:spPr>
        <a:xfrm>
          <a:off x="1365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38100</xdr:rowOff>
    </xdr:from>
    <xdr:to>
      <xdr:col>76</xdr:col>
      <xdr:colOff>114300</xdr:colOff>
      <xdr:row>78</xdr:row>
      <xdr:rowOff>82550</xdr:rowOff>
    </xdr:to>
    <xdr:cxnSp macro="">
      <xdr:nvCxnSpPr>
        <xdr:cNvPr id="669" name="直線コネクタ 668">
          <a:extLst>
            <a:ext uri="{FF2B5EF4-FFF2-40B4-BE49-F238E27FC236}">
              <a16:creationId xmlns:a16="http://schemas.microsoft.com/office/drawing/2014/main" id="{986E3883-3FCC-4748-9223-DF25D8B65688}"/>
            </a:ext>
          </a:extLst>
        </xdr:cNvPr>
        <xdr:cNvCxnSpPr/>
      </xdr:nvCxnSpPr>
      <xdr:spPr>
        <a:xfrm>
          <a:off x="13703300" y="1341120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127000</xdr:rowOff>
    </xdr:from>
    <xdr:to>
      <xdr:col>67</xdr:col>
      <xdr:colOff>101600</xdr:colOff>
      <xdr:row>78</xdr:row>
      <xdr:rowOff>57150</xdr:rowOff>
    </xdr:to>
    <xdr:sp macro="" textlink="">
      <xdr:nvSpPr>
        <xdr:cNvPr id="670" name="楕円 669">
          <a:extLst>
            <a:ext uri="{FF2B5EF4-FFF2-40B4-BE49-F238E27FC236}">
              <a16:creationId xmlns:a16="http://schemas.microsoft.com/office/drawing/2014/main" id="{0D22876D-FA9A-4738-9E15-9218F50A219D}"/>
            </a:ext>
          </a:extLst>
        </xdr:cNvPr>
        <xdr:cNvSpPr/>
      </xdr:nvSpPr>
      <xdr:spPr>
        <a:xfrm>
          <a:off x="12763500" y="133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6350</xdr:rowOff>
    </xdr:from>
    <xdr:to>
      <xdr:col>71</xdr:col>
      <xdr:colOff>177800</xdr:colOff>
      <xdr:row>78</xdr:row>
      <xdr:rowOff>38100</xdr:rowOff>
    </xdr:to>
    <xdr:cxnSp macro="">
      <xdr:nvCxnSpPr>
        <xdr:cNvPr id="671" name="直線コネクタ 670">
          <a:extLst>
            <a:ext uri="{FF2B5EF4-FFF2-40B4-BE49-F238E27FC236}">
              <a16:creationId xmlns:a16="http://schemas.microsoft.com/office/drawing/2014/main" id="{C50A1531-EF62-45A3-B5D3-7289A255C6B3}"/>
            </a:ext>
          </a:extLst>
        </xdr:cNvPr>
        <xdr:cNvCxnSpPr/>
      </xdr:nvCxnSpPr>
      <xdr:spPr>
        <a:xfrm>
          <a:off x="12814300" y="1337945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a:extLst>
            <a:ext uri="{FF2B5EF4-FFF2-40B4-BE49-F238E27FC236}">
              <a16:creationId xmlns:a16="http://schemas.microsoft.com/office/drawing/2014/main" id="{5CD43AC7-5CDB-46E4-A744-D804FE8E5EB1}"/>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a:extLst>
            <a:ext uri="{FF2B5EF4-FFF2-40B4-BE49-F238E27FC236}">
              <a16:creationId xmlns:a16="http://schemas.microsoft.com/office/drawing/2014/main" id="{FCA10519-9194-441C-BAB4-996C9F8CE753}"/>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a:extLst>
            <a:ext uri="{FF2B5EF4-FFF2-40B4-BE49-F238E27FC236}">
              <a16:creationId xmlns:a16="http://schemas.microsoft.com/office/drawing/2014/main" id="{430C259F-E616-45EC-8B3C-99EC1115B587}"/>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a:extLst>
            <a:ext uri="{FF2B5EF4-FFF2-40B4-BE49-F238E27FC236}">
              <a16:creationId xmlns:a16="http://schemas.microsoft.com/office/drawing/2014/main" id="{CD99D4AE-BC28-41E7-960D-647250CE911A}"/>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16527</xdr:rowOff>
    </xdr:from>
    <xdr:ext cx="405111" cy="259045"/>
    <xdr:sp macro="" textlink="">
      <xdr:nvSpPr>
        <xdr:cNvPr id="676" name="n_1mainValue【児童館】&#10;有形固定資産減価償却率">
          <a:extLst>
            <a:ext uri="{FF2B5EF4-FFF2-40B4-BE49-F238E27FC236}">
              <a16:creationId xmlns:a16="http://schemas.microsoft.com/office/drawing/2014/main" id="{7E014750-F7D3-4AF1-B1A2-6D31DA1ED637}"/>
            </a:ext>
          </a:extLst>
        </xdr:cNvPr>
        <xdr:cNvSpPr txBox="1"/>
      </xdr:nvSpPr>
      <xdr:spPr>
        <a:xfrm>
          <a:off x="15266044" y="1321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149877</xdr:rowOff>
    </xdr:from>
    <xdr:ext cx="340478" cy="259045"/>
    <xdr:sp macro="" textlink="">
      <xdr:nvSpPr>
        <xdr:cNvPr id="677" name="n_2mainValue【児童館】&#10;有形固定資産減価償却率">
          <a:extLst>
            <a:ext uri="{FF2B5EF4-FFF2-40B4-BE49-F238E27FC236}">
              <a16:creationId xmlns:a16="http://schemas.microsoft.com/office/drawing/2014/main" id="{5E16E0CB-0D29-408A-A96E-5A07CAC0CCDF}"/>
            </a:ext>
          </a:extLst>
        </xdr:cNvPr>
        <xdr:cNvSpPr txBox="1"/>
      </xdr:nvSpPr>
      <xdr:spPr>
        <a:xfrm>
          <a:off x="14422061" y="13180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105427</xdr:rowOff>
    </xdr:from>
    <xdr:ext cx="340478" cy="259045"/>
    <xdr:sp macro="" textlink="">
      <xdr:nvSpPr>
        <xdr:cNvPr id="678" name="n_3mainValue【児童館】&#10;有形固定資産減価償却率">
          <a:extLst>
            <a:ext uri="{FF2B5EF4-FFF2-40B4-BE49-F238E27FC236}">
              <a16:creationId xmlns:a16="http://schemas.microsoft.com/office/drawing/2014/main" id="{D188CB32-B0FB-479B-A15F-53F5A389C92A}"/>
            </a:ext>
          </a:extLst>
        </xdr:cNvPr>
        <xdr:cNvSpPr txBox="1"/>
      </xdr:nvSpPr>
      <xdr:spPr>
        <a:xfrm>
          <a:off x="13533061" y="1313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73677</xdr:rowOff>
    </xdr:from>
    <xdr:ext cx="340478" cy="259045"/>
    <xdr:sp macro="" textlink="">
      <xdr:nvSpPr>
        <xdr:cNvPr id="679" name="n_4mainValue【児童館】&#10;有形固定資産減価償却率">
          <a:extLst>
            <a:ext uri="{FF2B5EF4-FFF2-40B4-BE49-F238E27FC236}">
              <a16:creationId xmlns:a16="http://schemas.microsoft.com/office/drawing/2014/main" id="{867C8BBA-10BF-4515-8775-B8EE3CC24AAF}"/>
            </a:ext>
          </a:extLst>
        </xdr:cNvPr>
        <xdr:cNvSpPr txBox="1"/>
      </xdr:nvSpPr>
      <xdr:spPr>
        <a:xfrm>
          <a:off x="12644061" y="13103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2088FA6C-EF06-42BD-9530-F83A086F3FA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F17C05D-5557-4A95-8D6D-6E57446F67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948196C-2E43-48C1-8832-43B0873319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FF650A2D-1AFC-47A2-B1E8-4B667AF45E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6EE76B51-0946-4B02-B4D9-7BFFB1C6BB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B574E36A-CB95-479A-9C65-33E09753EA8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3B0F4178-2FC9-451A-AD5E-7D0FD68AF92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ECC9EF-4CBF-4F3E-9791-5D88F6E50D4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37B65C6E-27D4-428D-BE4E-9D622C1FF2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8152159-6502-409F-81FC-DD6C2FBD2F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819462C-6D41-4B85-BC14-F22E7700382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EB4CFF90-DC91-4394-88BA-0C885415BE9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1A1B5B9D-3BEB-43A6-B535-E90BEA8AB72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F2953F7B-0F28-4D90-809A-DA7FFF3C39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1E7FFA64-164F-4B0A-AAAA-17977D18036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16F54100-9E71-4F8F-9E47-1261B553DEB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297D9596-5893-4D84-B5B2-A49854CB5C6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7B247B5-6180-40C9-8A31-EC66FAE5EED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5B909A4F-F655-400F-81C7-A2E284B62C4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FB232194-0AFD-4B44-AB7E-098875E270D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A4E79574-461F-4B01-975E-F4903904118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48EE6D23-21A8-46C1-B823-8081684F8C9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0EA35EF-E8AB-43CD-A5EB-8262D30F2F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66A94C6-6EA4-4B56-BAD1-D786B66EBF3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02E9F66-91F6-4C50-8EFC-EDB251806D3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2B55DB07-BBD9-4658-A6F1-994DA6155B45}"/>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B4010E75-7661-4502-A35E-C761D3E98963}"/>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E4156433-6DCF-4F88-903D-193A86BF7A55}"/>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82D0D10A-0E5F-4483-A92B-2F18FC0F9865}"/>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5BDAD784-0C43-4A75-A618-AF2FAA96E558}"/>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F674FB33-03E5-4684-9AEB-F6852D830B8E}"/>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DC9C7009-8E03-4477-9D5C-95D8E094C8B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CE144DDA-8EA5-4ADD-B66E-B75534C71074}"/>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71737183-C168-49E1-AC4A-741E04E295BC}"/>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01BF0F08-84A1-423D-9882-6E7BE5D2DD8E}"/>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4843C56E-1ACA-45F0-B581-382A101336D4}"/>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5289ED3-899B-4B28-9C01-033914E8328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8225991-2C5B-41EC-86E1-58330DB476B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6E72A8B-CAAF-4BDE-A9A2-E64D040916D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CE378C7-6104-4898-9B8E-363F83BD42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DDA2A1C-636D-40B8-BD6B-8CF3ABCB52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112486</xdr:rowOff>
    </xdr:from>
    <xdr:to>
      <xdr:col>116</xdr:col>
      <xdr:colOff>114300</xdr:colOff>
      <xdr:row>85</xdr:row>
      <xdr:rowOff>42636</xdr:rowOff>
    </xdr:to>
    <xdr:sp macro="" textlink="">
      <xdr:nvSpPr>
        <xdr:cNvPr id="721" name="楕円 720">
          <a:extLst>
            <a:ext uri="{FF2B5EF4-FFF2-40B4-BE49-F238E27FC236}">
              <a16:creationId xmlns:a16="http://schemas.microsoft.com/office/drawing/2014/main" id="{DE36BB60-A3CA-4FFB-BE29-1D5C049E05DC}"/>
            </a:ext>
          </a:extLst>
        </xdr:cNvPr>
        <xdr:cNvSpPr/>
      </xdr:nvSpPr>
      <xdr:spPr>
        <a:xfrm>
          <a:off x="221107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135363</xdr:rowOff>
    </xdr:from>
    <xdr:ext cx="469744" cy="259045"/>
    <xdr:sp macro="" textlink="">
      <xdr:nvSpPr>
        <xdr:cNvPr id="722" name="【児童館】&#10;一人当たり面積該当値テキスト">
          <a:extLst>
            <a:ext uri="{FF2B5EF4-FFF2-40B4-BE49-F238E27FC236}">
              <a16:creationId xmlns:a16="http://schemas.microsoft.com/office/drawing/2014/main" id="{90F0543A-D0A3-438C-90E0-4C361740F1EF}"/>
            </a:ext>
          </a:extLst>
        </xdr:cNvPr>
        <xdr:cNvSpPr txBox="1"/>
      </xdr:nvSpPr>
      <xdr:spPr>
        <a:xfrm>
          <a:off x="22199600" y="143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112486</xdr:rowOff>
    </xdr:from>
    <xdr:to>
      <xdr:col>112</xdr:col>
      <xdr:colOff>38100</xdr:colOff>
      <xdr:row>85</xdr:row>
      <xdr:rowOff>42636</xdr:rowOff>
    </xdr:to>
    <xdr:sp macro="" textlink="">
      <xdr:nvSpPr>
        <xdr:cNvPr id="723" name="楕円 722">
          <a:extLst>
            <a:ext uri="{FF2B5EF4-FFF2-40B4-BE49-F238E27FC236}">
              <a16:creationId xmlns:a16="http://schemas.microsoft.com/office/drawing/2014/main" id="{05AC3CAE-78DF-4A3E-9978-D6A092770A0D}"/>
            </a:ext>
          </a:extLst>
        </xdr:cNvPr>
        <xdr:cNvSpPr/>
      </xdr:nvSpPr>
      <xdr:spPr>
        <a:xfrm>
          <a:off x="212725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163286</xdr:rowOff>
    </xdr:from>
    <xdr:to>
      <xdr:col>116</xdr:col>
      <xdr:colOff>63500</xdr:colOff>
      <xdr:row>84</xdr:row>
      <xdr:rowOff>163286</xdr:rowOff>
    </xdr:to>
    <xdr:cxnSp macro="">
      <xdr:nvCxnSpPr>
        <xdr:cNvPr id="724" name="直線コネクタ 723">
          <a:extLst>
            <a:ext uri="{FF2B5EF4-FFF2-40B4-BE49-F238E27FC236}">
              <a16:creationId xmlns:a16="http://schemas.microsoft.com/office/drawing/2014/main" id="{347D4DB3-A838-48E5-AD53-4CB77969A219}"/>
            </a:ext>
          </a:extLst>
        </xdr:cNvPr>
        <xdr:cNvCxnSpPr/>
      </xdr:nvCxnSpPr>
      <xdr:spPr>
        <a:xfrm>
          <a:off x="21323300" y="145650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123371</xdr:rowOff>
    </xdr:from>
    <xdr:to>
      <xdr:col>107</xdr:col>
      <xdr:colOff>101600</xdr:colOff>
      <xdr:row>85</xdr:row>
      <xdr:rowOff>53521</xdr:rowOff>
    </xdr:to>
    <xdr:sp macro="" textlink="">
      <xdr:nvSpPr>
        <xdr:cNvPr id="725" name="楕円 724">
          <a:extLst>
            <a:ext uri="{FF2B5EF4-FFF2-40B4-BE49-F238E27FC236}">
              <a16:creationId xmlns:a16="http://schemas.microsoft.com/office/drawing/2014/main" id="{D642C552-492E-409C-8861-E9D6EAA2DBD2}"/>
            </a:ext>
          </a:extLst>
        </xdr:cNvPr>
        <xdr:cNvSpPr/>
      </xdr:nvSpPr>
      <xdr:spPr>
        <a:xfrm>
          <a:off x="20383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163286</xdr:rowOff>
    </xdr:from>
    <xdr:to>
      <xdr:col>111</xdr:col>
      <xdr:colOff>177800</xdr:colOff>
      <xdr:row>85</xdr:row>
      <xdr:rowOff>2721</xdr:rowOff>
    </xdr:to>
    <xdr:cxnSp macro="">
      <xdr:nvCxnSpPr>
        <xdr:cNvPr id="726" name="直線コネクタ 725">
          <a:extLst>
            <a:ext uri="{FF2B5EF4-FFF2-40B4-BE49-F238E27FC236}">
              <a16:creationId xmlns:a16="http://schemas.microsoft.com/office/drawing/2014/main" id="{242D0F28-F193-4827-AE90-B5D7C7DA17CD}"/>
            </a:ext>
          </a:extLst>
        </xdr:cNvPr>
        <xdr:cNvCxnSpPr/>
      </xdr:nvCxnSpPr>
      <xdr:spPr>
        <a:xfrm flipV="1">
          <a:off x="20434300" y="145650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7" name="楕円 726">
          <a:extLst>
            <a:ext uri="{FF2B5EF4-FFF2-40B4-BE49-F238E27FC236}">
              <a16:creationId xmlns:a16="http://schemas.microsoft.com/office/drawing/2014/main" id="{832A01C2-E2A0-4F8D-B09A-A55C30FC233C}"/>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2721</xdr:rowOff>
    </xdr:from>
    <xdr:to>
      <xdr:col>107</xdr:col>
      <xdr:colOff>50800</xdr:colOff>
      <xdr:row>85</xdr:row>
      <xdr:rowOff>13607</xdr:rowOff>
    </xdr:to>
    <xdr:cxnSp macro="">
      <xdr:nvCxnSpPr>
        <xdr:cNvPr id="728" name="直線コネクタ 727">
          <a:extLst>
            <a:ext uri="{FF2B5EF4-FFF2-40B4-BE49-F238E27FC236}">
              <a16:creationId xmlns:a16="http://schemas.microsoft.com/office/drawing/2014/main" id="{898F5BC8-7B1A-4FCF-9027-9CE829783C00}"/>
            </a:ext>
          </a:extLst>
        </xdr:cNvPr>
        <xdr:cNvCxnSpPr/>
      </xdr:nvCxnSpPr>
      <xdr:spPr>
        <a:xfrm flipV="1">
          <a:off x="19545300" y="14575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29" name="楕円 728">
          <a:extLst>
            <a:ext uri="{FF2B5EF4-FFF2-40B4-BE49-F238E27FC236}">
              <a16:creationId xmlns:a16="http://schemas.microsoft.com/office/drawing/2014/main" id="{D7D40022-0D04-43B2-98A7-C6B539C08FFC}"/>
            </a:ext>
          </a:extLst>
        </xdr:cNvPr>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730" name="直線コネクタ 729">
          <a:extLst>
            <a:ext uri="{FF2B5EF4-FFF2-40B4-BE49-F238E27FC236}">
              <a16:creationId xmlns:a16="http://schemas.microsoft.com/office/drawing/2014/main" id="{1024CEFD-F3DE-4F90-B1F9-5CB15576FB26}"/>
            </a:ext>
          </a:extLst>
        </xdr:cNvPr>
        <xdr:cNvCxnSpPr/>
      </xdr:nvCxnSpPr>
      <xdr:spPr>
        <a:xfrm>
          <a:off x="18656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4FB7E0B1-0D66-4ACA-9610-CFE14D563CAD}"/>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8B8247F1-CDE4-44D6-945D-AB4F39A0C8A3}"/>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9FB9E2E8-184D-4987-8962-8C785B0D9DDF}"/>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00B47E7E-804D-49DF-95F5-6B9DC5C986BB}"/>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33763</xdr:rowOff>
    </xdr:from>
    <xdr:ext cx="469744" cy="259045"/>
    <xdr:sp macro="" textlink="">
      <xdr:nvSpPr>
        <xdr:cNvPr id="735" name="n_1mainValue【児童館】&#10;一人当たり面積">
          <a:extLst>
            <a:ext uri="{FF2B5EF4-FFF2-40B4-BE49-F238E27FC236}">
              <a16:creationId xmlns:a16="http://schemas.microsoft.com/office/drawing/2014/main" id="{D79E415E-50CE-4AE2-A7FA-A585B2124D57}"/>
            </a:ext>
          </a:extLst>
        </xdr:cNvPr>
        <xdr:cNvSpPr txBox="1"/>
      </xdr:nvSpPr>
      <xdr:spPr>
        <a:xfrm>
          <a:off x="21075727" y="1460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36" name="n_2mainValue【児童館】&#10;一人当たり面積">
          <a:extLst>
            <a:ext uri="{FF2B5EF4-FFF2-40B4-BE49-F238E27FC236}">
              <a16:creationId xmlns:a16="http://schemas.microsoft.com/office/drawing/2014/main" id="{A4F98BA1-DD66-4E45-9BA0-A249A0B2FB10}"/>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7" name="n_3mainValue【児童館】&#10;一人当たり面積">
          <a:extLst>
            <a:ext uri="{FF2B5EF4-FFF2-40B4-BE49-F238E27FC236}">
              <a16:creationId xmlns:a16="http://schemas.microsoft.com/office/drawing/2014/main" id="{EDF9A9D2-303A-4C5E-9E47-4985466756C2}"/>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8" name="n_4mainValue【児童館】&#10;一人当たり面積">
          <a:extLst>
            <a:ext uri="{FF2B5EF4-FFF2-40B4-BE49-F238E27FC236}">
              <a16:creationId xmlns:a16="http://schemas.microsoft.com/office/drawing/2014/main" id="{3134CF56-D612-43B9-8910-89747CC6AD4C}"/>
            </a:ext>
          </a:extLst>
        </xdr:cNvPr>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738D6C76-1523-4B10-9AA4-D94BD31539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364464CF-EFD1-415E-A06D-EBC3EBB00C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770B3F1-3141-4C36-B8C8-93B736E5E1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353E8E0-BF4B-4CC7-8A06-A0D4C1EB5E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3B23B31-3DF3-4761-BBDF-5B97DF4AA8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38E9B68-F425-4501-BB9D-AADE44D5D6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6FEDB2A-C318-4E67-8745-4D70ADF5595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E31E68DB-735F-4908-8C77-A23CA1A8B31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494D6172-778A-46BB-916C-65F00833BBC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E47412-B904-4FD0-92A9-FA11D0EF010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E331799-5A85-4D39-B9C9-BFD9CEE122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B178C671-5BB8-4896-8C48-F36E6381BE4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5428DE8-0BBC-43F0-959A-0C3FC86B332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92F0996-0C99-4009-A90E-33C57FB2548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6A0CD15E-A550-455E-8672-0EC5CCCFEDE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25CC0D4C-504B-45F2-B7F8-AC7E3DB6174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63ABEB1D-49E2-41D8-BA15-3DA6942C720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AD0C04F-D92D-4C19-B718-92FC67DF745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D6379CCE-9B1C-4E26-B99C-4B1005345F1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1509FA8-EF10-48D3-8883-D88D1CFAFF1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7B7BF5BA-1EE8-428A-9347-93225701C5E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1DBCB87-5F7D-4C75-BDC3-7FFB4D0AEDE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CFC269ED-B3B5-4ED7-808E-975C3B0386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F0A2E733-6CA2-4FBB-85CA-C6C5FC53AC8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E10A97E0-EB15-4485-A3FA-AB6C640B989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4FEFF716-8994-44A2-A657-52BAD156E8C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9086BFFB-3E75-459D-9EF1-08E6E225B45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7E3B253C-56E4-462B-A7EB-139DBB68339B}"/>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9739E715-CAC4-464E-8449-87710AE88BD1}"/>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1A7820EA-030E-44E5-AFC5-D2DCC4A1B5DC}"/>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B47BAE4-7103-4203-A8B8-704AF5142FC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8145A1D7-83DD-49E6-B9C8-771F9027FF8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2EB3746A-7664-4B94-9539-5C9879E35AAA}"/>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DF06DC30-7179-4EAD-B4AF-C1953E0B5F51}"/>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75CE63AB-D115-4DF3-BB7E-1F5DA1DACF5B}"/>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1D7311F-B767-413B-89E2-E5906F9571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26E51C3-1218-48E9-8356-6F403646FF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1D24580-97F4-447D-9F4E-5D1712852B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9B47931-668B-4957-8352-5A52018F3A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740C5E5-7CEE-4B8D-B08B-BBE85B8895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154939</xdr:rowOff>
    </xdr:from>
    <xdr:to>
      <xdr:col>85</xdr:col>
      <xdr:colOff>177800</xdr:colOff>
      <xdr:row>105</xdr:row>
      <xdr:rowOff>85089</xdr:rowOff>
    </xdr:to>
    <xdr:sp macro="" textlink="">
      <xdr:nvSpPr>
        <xdr:cNvPr id="779" name="楕円 778">
          <a:extLst>
            <a:ext uri="{FF2B5EF4-FFF2-40B4-BE49-F238E27FC236}">
              <a16:creationId xmlns:a16="http://schemas.microsoft.com/office/drawing/2014/main" id="{8C87EB45-277F-4586-9046-2033E4F7B9A8}"/>
            </a:ext>
          </a:extLst>
        </xdr:cNvPr>
        <xdr:cNvSpPr/>
      </xdr:nvSpPr>
      <xdr:spPr>
        <a:xfrm>
          <a:off x="16268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133366</xdr:rowOff>
    </xdr:from>
    <xdr:ext cx="405111" cy="259045"/>
    <xdr:sp macro="" textlink="">
      <xdr:nvSpPr>
        <xdr:cNvPr id="780" name="【公民館】&#10;有形固定資産減価償却率該当値テキスト">
          <a:extLst>
            <a:ext uri="{FF2B5EF4-FFF2-40B4-BE49-F238E27FC236}">
              <a16:creationId xmlns:a16="http://schemas.microsoft.com/office/drawing/2014/main" id="{4282C363-D946-4A5F-A7D3-0F5EA6095901}"/>
            </a:ext>
          </a:extLst>
        </xdr:cNvPr>
        <xdr:cNvSpPr txBox="1"/>
      </xdr:nvSpPr>
      <xdr:spPr>
        <a:xfrm>
          <a:off x="16357600"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86361</xdr:rowOff>
    </xdr:from>
    <xdr:to>
      <xdr:col>81</xdr:col>
      <xdr:colOff>101600</xdr:colOff>
      <xdr:row>105</xdr:row>
      <xdr:rowOff>16511</xdr:rowOff>
    </xdr:to>
    <xdr:sp macro="" textlink="">
      <xdr:nvSpPr>
        <xdr:cNvPr id="781" name="楕円 780">
          <a:extLst>
            <a:ext uri="{FF2B5EF4-FFF2-40B4-BE49-F238E27FC236}">
              <a16:creationId xmlns:a16="http://schemas.microsoft.com/office/drawing/2014/main" id="{3171E188-D294-4E99-A441-2CD62CAD6140}"/>
            </a:ext>
          </a:extLst>
        </xdr:cNvPr>
        <xdr:cNvSpPr/>
      </xdr:nvSpPr>
      <xdr:spPr>
        <a:xfrm>
          <a:off x="15430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137161</xdr:rowOff>
    </xdr:from>
    <xdr:to>
      <xdr:col>85</xdr:col>
      <xdr:colOff>127000</xdr:colOff>
      <xdr:row>105</xdr:row>
      <xdr:rowOff>34289</xdr:rowOff>
    </xdr:to>
    <xdr:cxnSp macro="">
      <xdr:nvCxnSpPr>
        <xdr:cNvPr id="782" name="直線コネクタ 781">
          <a:extLst>
            <a:ext uri="{FF2B5EF4-FFF2-40B4-BE49-F238E27FC236}">
              <a16:creationId xmlns:a16="http://schemas.microsoft.com/office/drawing/2014/main" id="{D2A6BD83-A952-4304-A22B-4DDE69700F69}"/>
            </a:ext>
          </a:extLst>
        </xdr:cNvPr>
        <xdr:cNvCxnSpPr/>
      </xdr:nvCxnSpPr>
      <xdr:spPr>
        <a:xfrm>
          <a:off x="15481300" y="179679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6350</xdr:rowOff>
    </xdr:from>
    <xdr:to>
      <xdr:col>76</xdr:col>
      <xdr:colOff>165100</xdr:colOff>
      <xdr:row>104</xdr:row>
      <xdr:rowOff>107950</xdr:rowOff>
    </xdr:to>
    <xdr:sp macro="" textlink="">
      <xdr:nvSpPr>
        <xdr:cNvPr id="783" name="楕円 782">
          <a:extLst>
            <a:ext uri="{FF2B5EF4-FFF2-40B4-BE49-F238E27FC236}">
              <a16:creationId xmlns:a16="http://schemas.microsoft.com/office/drawing/2014/main" id="{FDDD8851-17BC-48B9-B5B5-0D400E53A122}"/>
            </a:ext>
          </a:extLst>
        </xdr:cNvPr>
        <xdr:cNvSpPr/>
      </xdr:nvSpPr>
      <xdr:spPr>
        <a:xfrm>
          <a:off x="14541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57150</xdr:rowOff>
    </xdr:from>
    <xdr:to>
      <xdr:col>81</xdr:col>
      <xdr:colOff>50800</xdr:colOff>
      <xdr:row>104</xdr:row>
      <xdr:rowOff>137161</xdr:rowOff>
    </xdr:to>
    <xdr:cxnSp macro="">
      <xdr:nvCxnSpPr>
        <xdr:cNvPr id="784" name="直線コネクタ 783">
          <a:extLst>
            <a:ext uri="{FF2B5EF4-FFF2-40B4-BE49-F238E27FC236}">
              <a16:creationId xmlns:a16="http://schemas.microsoft.com/office/drawing/2014/main" id="{4030D7EF-F612-4027-8C0C-9172B6F060D0}"/>
            </a:ext>
          </a:extLst>
        </xdr:cNvPr>
        <xdr:cNvCxnSpPr/>
      </xdr:nvCxnSpPr>
      <xdr:spPr>
        <a:xfrm>
          <a:off x="14592300" y="1788795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111125</xdr:rowOff>
    </xdr:from>
    <xdr:to>
      <xdr:col>72</xdr:col>
      <xdr:colOff>38100</xdr:colOff>
      <xdr:row>104</xdr:row>
      <xdr:rowOff>41275</xdr:rowOff>
    </xdr:to>
    <xdr:sp macro="" textlink="">
      <xdr:nvSpPr>
        <xdr:cNvPr id="785" name="楕円 784">
          <a:extLst>
            <a:ext uri="{FF2B5EF4-FFF2-40B4-BE49-F238E27FC236}">
              <a16:creationId xmlns:a16="http://schemas.microsoft.com/office/drawing/2014/main" id="{9415E578-E79C-452B-8C5C-6CCA89DA0B92}"/>
            </a:ext>
          </a:extLst>
        </xdr:cNvPr>
        <xdr:cNvSpPr/>
      </xdr:nvSpPr>
      <xdr:spPr>
        <a:xfrm>
          <a:off x="13652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161925</xdr:rowOff>
    </xdr:from>
    <xdr:to>
      <xdr:col>76</xdr:col>
      <xdr:colOff>114300</xdr:colOff>
      <xdr:row>104</xdr:row>
      <xdr:rowOff>57150</xdr:rowOff>
    </xdr:to>
    <xdr:cxnSp macro="">
      <xdr:nvCxnSpPr>
        <xdr:cNvPr id="786" name="直線コネクタ 785">
          <a:extLst>
            <a:ext uri="{FF2B5EF4-FFF2-40B4-BE49-F238E27FC236}">
              <a16:creationId xmlns:a16="http://schemas.microsoft.com/office/drawing/2014/main" id="{1E5E6116-80A8-405D-B5B2-F96AE9110627}"/>
            </a:ext>
          </a:extLst>
        </xdr:cNvPr>
        <xdr:cNvCxnSpPr/>
      </xdr:nvCxnSpPr>
      <xdr:spPr>
        <a:xfrm>
          <a:off x="13703300" y="17821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29211</xdr:rowOff>
    </xdr:from>
    <xdr:to>
      <xdr:col>67</xdr:col>
      <xdr:colOff>101600</xdr:colOff>
      <xdr:row>103</xdr:row>
      <xdr:rowOff>130811</xdr:rowOff>
    </xdr:to>
    <xdr:sp macro="" textlink="">
      <xdr:nvSpPr>
        <xdr:cNvPr id="787" name="楕円 786">
          <a:extLst>
            <a:ext uri="{FF2B5EF4-FFF2-40B4-BE49-F238E27FC236}">
              <a16:creationId xmlns:a16="http://schemas.microsoft.com/office/drawing/2014/main" id="{FC822DF8-3030-47A9-A18F-7D0BF143C035}"/>
            </a:ext>
          </a:extLst>
        </xdr:cNvPr>
        <xdr:cNvSpPr/>
      </xdr:nvSpPr>
      <xdr:spPr>
        <a:xfrm>
          <a:off x="12763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80011</xdr:rowOff>
    </xdr:from>
    <xdr:to>
      <xdr:col>71</xdr:col>
      <xdr:colOff>177800</xdr:colOff>
      <xdr:row>103</xdr:row>
      <xdr:rowOff>161925</xdr:rowOff>
    </xdr:to>
    <xdr:cxnSp macro="">
      <xdr:nvCxnSpPr>
        <xdr:cNvPr id="788" name="直線コネクタ 787">
          <a:extLst>
            <a:ext uri="{FF2B5EF4-FFF2-40B4-BE49-F238E27FC236}">
              <a16:creationId xmlns:a16="http://schemas.microsoft.com/office/drawing/2014/main" id="{4A85C269-AEE9-43B4-A813-7968D45F462D}"/>
            </a:ext>
          </a:extLst>
        </xdr:cNvPr>
        <xdr:cNvCxnSpPr/>
      </xdr:nvCxnSpPr>
      <xdr:spPr>
        <a:xfrm>
          <a:off x="12814300" y="17739361"/>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E95A8204-7048-419C-AA20-ACD4C6176542}"/>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9E2E62A9-ED37-47F7-A646-B3EC60956BB0}"/>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FAF2C30F-55B1-4080-9457-1B198F7F5686}"/>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3FEF31CB-48C5-491E-9B62-82953034C1B9}"/>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33038</xdr:rowOff>
    </xdr:from>
    <xdr:ext cx="405111" cy="259045"/>
    <xdr:sp macro="" textlink="">
      <xdr:nvSpPr>
        <xdr:cNvPr id="793" name="n_1mainValue【公民館】&#10;有形固定資産減価償却率">
          <a:extLst>
            <a:ext uri="{FF2B5EF4-FFF2-40B4-BE49-F238E27FC236}">
              <a16:creationId xmlns:a16="http://schemas.microsoft.com/office/drawing/2014/main" id="{6B704154-46D3-4144-85F5-D9F1CD99E936}"/>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124477</xdr:rowOff>
    </xdr:from>
    <xdr:ext cx="405111" cy="259045"/>
    <xdr:sp macro="" textlink="">
      <xdr:nvSpPr>
        <xdr:cNvPr id="794" name="n_2mainValue【公民館】&#10;有形固定資産減価償却率">
          <a:extLst>
            <a:ext uri="{FF2B5EF4-FFF2-40B4-BE49-F238E27FC236}">
              <a16:creationId xmlns:a16="http://schemas.microsoft.com/office/drawing/2014/main" id="{09A1E25A-9C78-406E-8183-BB1A5DFAE604}"/>
            </a:ext>
          </a:extLst>
        </xdr:cNvPr>
        <xdr:cNvSpPr txBox="1"/>
      </xdr:nvSpPr>
      <xdr:spPr>
        <a:xfrm>
          <a:off x="14389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57802</xdr:rowOff>
    </xdr:from>
    <xdr:ext cx="405111" cy="259045"/>
    <xdr:sp macro="" textlink="">
      <xdr:nvSpPr>
        <xdr:cNvPr id="795" name="n_3mainValue【公民館】&#10;有形固定資産減価償却率">
          <a:extLst>
            <a:ext uri="{FF2B5EF4-FFF2-40B4-BE49-F238E27FC236}">
              <a16:creationId xmlns:a16="http://schemas.microsoft.com/office/drawing/2014/main" id="{0A78E814-8CAE-4D48-9A6F-780DEB434365}"/>
            </a:ext>
          </a:extLst>
        </xdr:cNvPr>
        <xdr:cNvSpPr txBox="1"/>
      </xdr:nvSpPr>
      <xdr:spPr>
        <a:xfrm>
          <a:off x="13500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147338</xdr:rowOff>
    </xdr:from>
    <xdr:ext cx="405111" cy="259045"/>
    <xdr:sp macro="" textlink="">
      <xdr:nvSpPr>
        <xdr:cNvPr id="796" name="n_4mainValue【公民館】&#10;有形固定資産減価償却率">
          <a:extLst>
            <a:ext uri="{FF2B5EF4-FFF2-40B4-BE49-F238E27FC236}">
              <a16:creationId xmlns:a16="http://schemas.microsoft.com/office/drawing/2014/main" id="{966B8205-ABD0-43E7-ADF6-26EDE5A3F82A}"/>
            </a:ext>
          </a:extLst>
        </xdr:cNvPr>
        <xdr:cNvSpPr txBox="1"/>
      </xdr:nvSpPr>
      <xdr:spPr>
        <a:xfrm>
          <a:off x="12611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D3ADE658-0842-414B-AA7F-44072DB8874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A18FFF9-36A3-4B5A-9CB8-C1FDEC04E2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127A2C0-38D8-499E-BAF1-CDC11FD5D7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C945581F-5BD4-420D-B1CA-304DB63BFA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B4BC1077-EF70-46F5-87B5-ADC620F337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354B16F-218D-4B34-AB57-94D1DA4B7B6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4FCCC8C-A63F-4F50-B189-A992143C03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DAB4F75-DB07-4E69-B5E5-D5FD599C91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3A428C7-C266-489A-8E76-2B56A095F5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8EF6A8D-B6E8-4C6E-9DCF-F70423F0E0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891765B9-CFDF-4C8F-A513-55FE80AE699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D9A318E2-9932-4BAF-A711-3EE53624A46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A97478FC-208E-4EA9-9269-E326A9E094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BC7835ED-3D66-4138-A80F-72019561B58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163BB9A5-800C-43FD-B1D9-14162A9498A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A22CCFDB-FF75-4A16-9499-036F1300930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263F7B3-A77E-461F-AC2B-241A5F91EB8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F993DBEB-AE26-4B07-93CC-75FF9D54847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ECC2A600-44E7-4AB4-804A-0FFC77917AD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1F949449-CDBC-4128-B144-9893B748D69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FFAEAD58-DE07-4897-881D-2B46D437FCB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B137DE8E-C8DC-44B0-95C8-C38F4618E14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93D1122C-A6A2-4EEE-83F1-A92DE64A45A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26A71977-F7F1-4DAA-AF6A-84E59C26DF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D2A397BE-3580-48FD-8443-22F05FB62E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A90F6228-C599-4C47-B6F6-6D2A49F0C56E}"/>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932FDBF0-592D-4BE0-A29C-9A52EEAD2A44}"/>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41FBE76-E627-41BF-8DC6-A1DAF914137A}"/>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368BB38C-BA6B-4F4C-A760-F1F8CF9066A6}"/>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D5B04338-A0FD-47F2-9B46-42CEDDCFE2CA}"/>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DBA1BD15-A6E1-41F7-9C61-B21E4F53399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2885D855-5B11-4A54-A7EE-A846D804927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D285C1D8-93FA-4FA7-83FC-C474E88C24A2}"/>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C0AEB41D-8741-4AC5-A540-3D46C4651749}"/>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64BE82FD-1831-44DF-B4B3-8E14482D8DD1}"/>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888E42E5-C31D-4D8D-B390-00E8CCA09416}"/>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7E48480-885E-41BB-AC1D-217269235B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6C8C752-42D2-47AC-8A29-56BE177E6FD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9A1B8F9-2707-4016-B242-B306B3D58D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C012675-D6A7-44BA-8369-67FF12CB9A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16DCE5F-92F6-4B38-B766-1C8B7E068E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100512</xdr:rowOff>
    </xdr:from>
    <xdr:to>
      <xdr:col>116</xdr:col>
      <xdr:colOff>114300</xdr:colOff>
      <xdr:row>107</xdr:row>
      <xdr:rowOff>30662</xdr:rowOff>
    </xdr:to>
    <xdr:sp macro="" textlink="">
      <xdr:nvSpPr>
        <xdr:cNvPr id="838" name="楕円 837">
          <a:extLst>
            <a:ext uri="{FF2B5EF4-FFF2-40B4-BE49-F238E27FC236}">
              <a16:creationId xmlns:a16="http://schemas.microsoft.com/office/drawing/2014/main" id="{94DE4F31-172B-4016-8DCB-18653F200EFD}"/>
            </a:ext>
          </a:extLst>
        </xdr:cNvPr>
        <xdr:cNvSpPr/>
      </xdr:nvSpPr>
      <xdr:spPr>
        <a:xfrm>
          <a:off x="221107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123389</xdr:rowOff>
    </xdr:from>
    <xdr:ext cx="469744" cy="259045"/>
    <xdr:sp macro="" textlink="">
      <xdr:nvSpPr>
        <xdr:cNvPr id="839" name="【公民館】&#10;一人当たり面積該当値テキスト">
          <a:extLst>
            <a:ext uri="{FF2B5EF4-FFF2-40B4-BE49-F238E27FC236}">
              <a16:creationId xmlns:a16="http://schemas.microsoft.com/office/drawing/2014/main" id="{2BF18A50-012C-42A4-838E-080F6AB590E1}"/>
            </a:ext>
          </a:extLst>
        </xdr:cNvPr>
        <xdr:cNvSpPr txBox="1"/>
      </xdr:nvSpPr>
      <xdr:spPr>
        <a:xfrm>
          <a:off x="22199600"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108676</xdr:rowOff>
    </xdr:from>
    <xdr:to>
      <xdr:col>112</xdr:col>
      <xdr:colOff>38100</xdr:colOff>
      <xdr:row>107</xdr:row>
      <xdr:rowOff>38826</xdr:rowOff>
    </xdr:to>
    <xdr:sp macro="" textlink="">
      <xdr:nvSpPr>
        <xdr:cNvPr id="840" name="楕円 839">
          <a:extLst>
            <a:ext uri="{FF2B5EF4-FFF2-40B4-BE49-F238E27FC236}">
              <a16:creationId xmlns:a16="http://schemas.microsoft.com/office/drawing/2014/main" id="{7EBCF019-B014-4123-BEDC-EC36F70FE9CD}"/>
            </a:ext>
          </a:extLst>
        </xdr:cNvPr>
        <xdr:cNvSpPr/>
      </xdr:nvSpPr>
      <xdr:spPr>
        <a:xfrm>
          <a:off x="212725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106</xdr:row>
      <xdr:rowOff>159476</xdr:rowOff>
    </xdr:to>
    <xdr:cxnSp macro="">
      <xdr:nvCxnSpPr>
        <xdr:cNvPr id="841" name="直線コネクタ 840">
          <a:extLst>
            <a:ext uri="{FF2B5EF4-FFF2-40B4-BE49-F238E27FC236}">
              <a16:creationId xmlns:a16="http://schemas.microsoft.com/office/drawing/2014/main" id="{2F4490F7-91FD-4671-97C3-C04639765639}"/>
            </a:ext>
          </a:extLst>
        </xdr:cNvPr>
        <xdr:cNvCxnSpPr/>
      </xdr:nvCxnSpPr>
      <xdr:spPr>
        <a:xfrm flipV="1">
          <a:off x="21323300" y="1832501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842" name="楕円 841">
          <a:extLst>
            <a:ext uri="{FF2B5EF4-FFF2-40B4-BE49-F238E27FC236}">
              <a16:creationId xmlns:a16="http://schemas.microsoft.com/office/drawing/2014/main" id="{EAE69453-354C-4492-BB02-5A7F005B6C8B}"/>
            </a:ext>
          </a:extLst>
        </xdr:cNvPr>
        <xdr:cNvSpPr/>
      </xdr:nvSpPr>
      <xdr:spPr>
        <a:xfrm>
          <a:off x="2038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159476</xdr:rowOff>
    </xdr:from>
    <xdr:to>
      <xdr:col>111</xdr:col>
      <xdr:colOff>177800</xdr:colOff>
      <xdr:row>106</xdr:row>
      <xdr:rowOff>167639</xdr:rowOff>
    </xdr:to>
    <xdr:cxnSp macro="">
      <xdr:nvCxnSpPr>
        <xdr:cNvPr id="843" name="直線コネクタ 842">
          <a:extLst>
            <a:ext uri="{FF2B5EF4-FFF2-40B4-BE49-F238E27FC236}">
              <a16:creationId xmlns:a16="http://schemas.microsoft.com/office/drawing/2014/main" id="{2A4EB3F8-CDBF-4F81-BEE4-47636DD77278}"/>
            </a:ext>
          </a:extLst>
        </xdr:cNvPr>
        <xdr:cNvCxnSpPr/>
      </xdr:nvCxnSpPr>
      <xdr:spPr>
        <a:xfrm flipV="1">
          <a:off x="20434300" y="1833317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125005</xdr:rowOff>
    </xdr:from>
    <xdr:to>
      <xdr:col>102</xdr:col>
      <xdr:colOff>165100</xdr:colOff>
      <xdr:row>107</xdr:row>
      <xdr:rowOff>55155</xdr:rowOff>
    </xdr:to>
    <xdr:sp macro="" textlink="">
      <xdr:nvSpPr>
        <xdr:cNvPr id="844" name="楕円 843">
          <a:extLst>
            <a:ext uri="{FF2B5EF4-FFF2-40B4-BE49-F238E27FC236}">
              <a16:creationId xmlns:a16="http://schemas.microsoft.com/office/drawing/2014/main" id="{CB7C9442-8155-4DC1-9E7D-D6FE66985902}"/>
            </a:ext>
          </a:extLst>
        </xdr:cNvPr>
        <xdr:cNvSpPr/>
      </xdr:nvSpPr>
      <xdr:spPr>
        <a:xfrm>
          <a:off x="194945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4355</xdr:rowOff>
    </xdr:to>
    <xdr:cxnSp macro="">
      <xdr:nvCxnSpPr>
        <xdr:cNvPr id="845" name="直線コネクタ 844">
          <a:extLst>
            <a:ext uri="{FF2B5EF4-FFF2-40B4-BE49-F238E27FC236}">
              <a16:creationId xmlns:a16="http://schemas.microsoft.com/office/drawing/2014/main" id="{13A42CE5-1B24-4028-8664-DBAEDD15890B}"/>
            </a:ext>
          </a:extLst>
        </xdr:cNvPr>
        <xdr:cNvCxnSpPr/>
      </xdr:nvCxnSpPr>
      <xdr:spPr>
        <a:xfrm flipV="1">
          <a:off x="19545300" y="18341339"/>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131536</xdr:rowOff>
    </xdr:from>
    <xdr:to>
      <xdr:col>98</xdr:col>
      <xdr:colOff>38100</xdr:colOff>
      <xdr:row>107</xdr:row>
      <xdr:rowOff>61686</xdr:rowOff>
    </xdr:to>
    <xdr:sp macro="" textlink="">
      <xdr:nvSpPr>
        <xdr:cNvPr id="846" name="楕円 845">
          <a:extLst>
            <a:ext uri="{FF2B5EF4-FFF2-40B4-BE49-F238E27FC236}">
              <a16:creationId xmlns:a16="http://schemas.microsoft.com/office/drawing/2014/main" id="{51BDD369-EA2B-46A3-A755-093177DC798F}"/>
            </a:ext>
          </a:extLst>
        </xdr:cNvPr>
        <xdr:cNvSpPr/>
      </xdr:nvSpPr>
      <xdr:spPr>
        <a:xfrm>
          <a:off x="18605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4355</xdr:rowOff>
    </xdr:from>
    <xdr:to>
      <xdr:col>102</xdr:col>
      <xdr:colOff>114300</xdr:colOff>
      <xdr:row>107</xdr:row>
      <xdr:rowOff>10886</xdr:rowOff>
    </xdr:to>
    <xdr:cxnSp macro="">
      <xdr:nvCxnSpPr>
        <xdr:cNvPr id="847" name="直線コネクタ 846">
          <a:extLst>
            <a:ext uri="{FF2B5EF4-FFF2-40B4-BE49-F238E27FC236}">
              <a16:creationId xmlns:a16="http://schemas.microsoft.com/office/drawing/2014/main" id="{1C5575B9-5C4C-4CF7-85D3-1F9575D0FA61}"/>
            </a:ext>
          </a:extLst>
        </xdr:cNvPr>
        <xdr:cNvCxnSpPr/>
      </xdr:nvCxnSpPr>
      <xdr:spPr>
        <a:xfrm flipV="1">
          <a:off x="18656300" y="1834950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5BFE1D90-6E58-4B3A-A0A9-BAF988EE4A57}"/>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50AEAFBE-D02E-4D08-8D44-62E802524AD1}"/>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F2880025-80A4-4D4B-9DA6-871C1878EE84}"/>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C6808117-E3FD-4BDD-96C0-FA59A9A9A351}"/>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55353</xdr:rowOff>
    </xdr:from>
    <xdr:ext cx="469744" cy="259045"/>
    <xdr:sp macro="" textlink="">
      <xdr:nvSpPr>
        <xdr:cNvPr id="852" name="n_1mainValue【公民館】&#10;一人当たり面積">
          <a:extLst>
            <a:ext uri="{FF2B5EF4-FFF2-40B4-BE49-F238E27FC236}">
              <a16:creationId xmlns:a16="http://schemas.microsoft.com/office/drawing/2014/main" id="{1D5CBAAE-157D-4E4A-A120-C3940817A05C}"/>
            </a:ext>
          </a:extLst>
        </xdr:cNvPr>
        <xdr:cNvSpPr txBox="1"/>
      </xdr:nvSpPr>
      <xdr:spPr>
        <a:xfrm>
          <a:off x="21075727" y="1805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63516</xdr:rowOff>
    </xdr:from>
    <xdr:ext cx="469744" cy="259045"/>
    <xdr:sp macro="" textlink="">
      <xdr:nvSpPr>
        <xdr:cNvPr id="853" name="n_2mainValue【公民館】&#10;一人当たり面積">
          <a:extLst>
            <a:ext uri="{FF2B5EF4-FFF2-40B4-BE49-F238E27FC236}">
              <a16:creationId xmlns:a16="http://schemas.microsoft.com/office/drawing/2014/main" id="{8DEB4D84-6EF0-4EFE-A051-F97B802D4204}"/>
            </a:ext>
          </a:extLst>
        </xdr:cNvPr>
        <xdr:cNvSpPr txBox="1"/>
      </xdr:nvSpPr>
      <xdr:spPr>
        <a:xfrm>
          <a:off x="20199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71682</xdr:rowOff>
    </xdr:from>
    <xdr:ext cx="469744" cy="259045"/>
    <xdr:sp macro="" textlink="">
      <xdr:nvSpPr>
        <xdr:cNvPr id="854" name="n_3mainValue【公民館】&#10;一人当たり面積">
          <a:extLst>
            <a:ext uri="{FF2B5EF4-FFF2-40B4-BE49-F238E27FC236}">
              <a16:creationId xmlns:a16="http://schemas.microsoft.com/office/drawing/2014/main" id="{2D6A9F6E-A75D-47DF-81B3-83DE30BE4D48}"/>
            </a:ext>
          </a:extLst>
        </xdr:cNvPr>
        <xdr:cNvSpPr txBox="1"/>
      </xdr:nvSpPr>
      <xdr:spPr>
        <a:xfrm>
          <a:off x="19310427" y="1807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78213</xdr:rowOff>
    </xdr:from>
    <xdr:ext cx="469744" cy="259045"/>
    <xdr:sp macro="" textlink="">
      <xdr:nvSpPr>
        <xdr:cNvPr id="855" name="n_4mainValue【公民館】&#10;一人当たり面積">
          <a:extLst>
            <a:ext uri="{FF2B5EF4-FFF2-40B4-BE49-F238E27FC236}">
              <a16:creationId xmlns:a16="http://schemas.microsoft.com/office/drawing/2014/main" id="{6587CB66-F14E-4A42-8880-2DB2695170DE}"/>
            </a:ext>
          </a:extLst>
        </xdr:cNvPr>
        <xdr:cNvSpPr txBox="1"/>
      </xdr:nvSpPr>
      <xdr:spPr>
        <a:xfrm>
          <a:off x="18421427" y="1808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1DD2E69-20D6-466C-B333-0284654014F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45B29943-F895-434D-A6CB-87228B1512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5F4187F-E01C-4E53-94ED-F06E1F2F44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令和元年度に整備した児童館施設により、昨年度まで首位だった児童館施設にかかわる有形固定資産減価償却率については、減価償却が進行し３位となった。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道路の減価償却率が類団比で低値である理由は、当市が豪雪地帯のため、除雪に伴い道路が損傷することにより、定期的に道路に投資を行わなければならない理由による。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公民館については平成後期に整備した文化ホールの償却が進んだことにより類団平均を下回った。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28BB95-0FE6-4076-A494-6CFF0A6A41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ABC631-93AA-4134-8EB6-2EA1778C54D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53B080-4F18-4FF8-8770-8BFEEFA029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CB6428-84CD-41DF-9F70-54D1421CA62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745135-F7DC-4317-B5DB-EBA5628C2C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DF3FC4-0024-4203-970F-FC2444D7AA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61F078-AEB4-4534-8EAD-0CCFD8074E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361133-CF5F-4188-B579-645BBA035B7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FECA1A-BCD4-49DB-9E48-9A23221719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6E80DC-36A2-48D5-9619-13418DB617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7D8600-01B4-4878-BEF6-A0029C2675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3BD889-A726-4B6D-A94E-F884902721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BCC7D9-818A-4D31-93CD-3FA975D1C35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688951-4945-4A35-8BDD-E940E295D5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4D26F2-FEE5-4AE1-A753-8C6C44C9FD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8018607-C445-4922-9E8C-C57069982EF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089D66B-4698-490C-90CB-434753B641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275C93-1A4E-4F9B-AD49-79C833D1AA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9FEC33-B936-44A1-9253-A8E4A8A631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291C88-95DD-477E-BB5E-DE2063D7BA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1EDA1E-1FB3-4830-922D-08FACDB8E76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60B93A-1800-44F4-AAC3-A645530F90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93EB44-A0AD-4E01-A72B-20155F6831A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388717-661A-449A-930F-2BE0BF98DD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0BC597-1280-444A-96D6-B45A9C0467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F27B9F-9A8B-4A36-A251-432C1F2B4C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4DDB2B-A3F0-483C-AED2-C78F572475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308952-3224-46D1-8C96-806491C17D7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16BA15-8558-4F38-93BF-A8AE1C8E31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6CC728-60B7-4E99-AA0B-BEE30C9616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95C690-A643-40B5-996B-E88B39AD5B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AC4F41-F050-4859-8B97-D7B293F7E2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12AD0B-22C9-497D-99C4-B2D0B25BED3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6971C3-0BCC-4ABF-95AF-C35199FB7B8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D11218-69C8-4751-8E3B-87AA044A21D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7C9C69-2656-4984-A7DC-92082FF691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D3F1BD-4480-46FA-BA8A-C0DEF3B411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6DBD52-4623-4B41-A773-20C9294F7E7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CE1F94-006C-45CB-8B92-B3F99D3D97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7E3F95F-1465-429F-943B-A48A5449D2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3C1498-87A0-4856-825C-DB6366BF45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D392A2-7CA2-4A7B-A5C3-A95B27983D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393E24-D54D-48A6-86B1-45491C689C1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2186EC4-DEF1-44CB-AA1D-68ECE53CC36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E98C629-CA2B-4049-A2FC-8798D9B5A8D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4232BD-6FC1-4616-B765-34E296E697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B53072-1855-4631-BBBD-7C37784A37B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BEC5A9-B102-4D71-9850-C4D1069CF36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28F28D-0F47-4DAA-B3BA-FD9C647983B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2A5334-3734-4509-9F7B-91DE0E1F19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939E044-00D6-4D3C-B35A-E4CC5F2F382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7638AAC-9F1F-4D23-8478-F0CA20338F99}"/>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4D3ADE-4B3E-44D2-BBCC-32EFB89F01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7C8BA14-9127-47BB-9270-E150F083DD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972C5B35-4A0D-4E50-8DDE-CCC0E3D49E9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A0CF758-5CEE-4831-B3F5-2762CC8F9AC7}"/>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5EDB4C7-9336-4DC3-843A-8697BB1B0714}"/>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86A63B8-7974-4EC9-B599-C62F20190EA9}"/>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A86FD95-8BF3-4C8E-AB4E-8C8832C4AB83}"/>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F445D4DE-3AA2-464B-8679-7ABB289EEBE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B17AF049-0B32-47D7-8935-43B0E161EB3E}"/>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AB58696-0463-40C9-8B52-FEFE5E3A1E71}"/>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C1AC5C69-138D-449F-915A-DE2AD195F18D}"/>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4B563D4-D3D6-4172-BE3E-FCFE9B8B412F}"/>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C6D227D-927E-410A-A92A-1D25BE23BDD4}"/>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B2B0135-0D15-4AC5-8440-D39A2B236D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E9CA0E-1225-4B2D-940E-096FFDC360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B4F78F-8C5D-4505-863A-AFB0C0DAD47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23EE53-5E7A-4767-967D-06681DB30FC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C8C9B5D-FF0C-414D-AA9D-9368C3F88F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152400</xdr:rowOff>
    </xdr:from>
    <xdr:to>
      <xdr:col>24</xdr:col>
      <xdr:colOff>114300</xdr:colOff>
      <xdr:row>37</xdr:row>
      <xdr:rowOff>82550</xdr:rowOff>
    </xdr:to>
    <xdr:sp macro="" textlink="">
      <xdr:nvSpPr>
        <xdr:cNvPr id="72" name="楕円 71">
          <a:extLst>
            <a:ext uri="{FF2B5EF4-FFF2-40B4-BE49-F238E27FC236}">
              <a16:creationId xmlns:a16="http://schemas.microsoft.com/office/drawing/2014/main" id="{16EF08A2-1076-44DB-99D0-5442C61053A2}"/>
            </a:ext>
          </a:extLst>
        </xdr:cNvPr>
        <xdr:cNvSpPr/>
      </xdr:nvSpPr>
      <xdr:spPr>
        <a:xfrm>
          <a:off x="4584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130827</xdr:rowOff>
    </xdr:from>
    <xdr:ext cx="405111" cy="259045"/>
    <xdr:sp macro="" textlink="">
      <xdr:nvSpPr>
        <xdr:cNvPr id="73" name="【図書館】&#10;有形固定資産減価償却率該当値テキスト">
          <a:extLst>
            <a:ext uri="{FF2B5EF4-FFF2-40B4-BE49-F238E27FC236}">
              <a16:creationId xmlns:a16="http://schemas.microsoft.com/office/drawing/2014/main" id="{5BD4C0F8-D7C2-4E70-8DF2-901D907A8F04}"/>
            </a:ext>
          </a:extLst>
        </xdr:cNvPr>
        <xdr:cNvSpPr txBox="1"/>
      </xdr:nvSpPr>
      <xdr:spPr>
        <a:xfrm>
          <a:off x="4673600"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127000</xdr:rowOff>
    </xdr:from>
    <xdr:to>
      <xdr:col>20</xdr:col>
      <xdr:colOff>38100</xdr:colOff>
      <xdr:row>37</xdr:row>
      <xdr:rowOff>57150</xdr:rowOff>
    </xdr:to>
    <xdr:sp macro="" textlink="">
      <xdr:nvSpPr>
        <xdr:cNvPr id="74" name="楕円 73">
          <a:extLst>
            <a:ext uri="{FF2B5EF4-FFF2-40B4-BE49-F238E27FC236}">
              <a16:creationId xmlns:a16="http://schemas.microsoft.com/office/drawing/2014/main" id="{6BC282EB-CB14-4805-B743-16DCE250476A}"/>
            </a:ext>
          </a:extLst>
        </xdr:cNvPr>
        <xdr:cNvSpPr/>
      </xdr:nvSpPr>
      <xdr:spPr>
        <a:xfrm>
          <a:off x="3746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6350</xdr:rowOff>
    </xdr:from>
    <xdr:to>
      <xdr:col>24</xdr:col>
      <xdr:colOff>63500</xdr:colOff>
      <xdr:row>37</xdr:row>
      <xdr:rowOff>31750</xdr:rowOff>
    </xdr:to>
    <xdr:cxnSp macro="">
      <xdr:nvCxnSpPr>
        <xdr:cNvPr id="75" name="直線コネクタ 74">
          <a:extLst>
            <a:ext uri="{FF2B5EF4-FFF2-40B4-BE49-F238E27FC236}">
              <a16:creationId xmlns:a16="http://schemas.microsoft.com/office/drawing/2014/main" id="{598AB119-3931-454D-B01A-F68A19D6DEB8}"/>
            </a:ext>
          </a:extLst>
        </xdr:cNvPr>
        <xdr:cNvCxnSpPr/>
      </xdr:nvCxnSpPr>
      <xdr:spPr>
        <a:xfrm>
          <a:off x="3797300" y="6350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76" name="楕円 75">
          <a:extLst>
            <a:ext uri="{FF2B5EF4-FFF2-40B4-BE49-F238E27FC236}">
              <a16:creationId xmlns:a16="http://schemas.microsoft.com/office/drawing/2014/main" id="{1F059E13-D35F-4B5A-A304-C278741F406F}"/>
            </a:ext>
          </a:extLst>
        </xdr:cNvPr>
        <xdr:cNvSpPr/>
      </xdr:nvSpPr>
      <xdr:spPr>
        <a:xfrm>
          <a:off x="2857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152400</xdr:rowOff>
    </xdr:from>
    <xdr:to>
      <xdr:col>19</xdr:col>
      <xdr:colOff>177800</xdr:colOff>
      <xdr:row>37</xdr:row>
      <xdr:rowOff>6350</xdr:rowOff>
    </xdr:to>
    <xdr:cxnSp macro="">
      <xdr:nvCxnSpPr>
        <xdr:cNvPr id="77" name="直線コネクタ 76">
          <a:extLst>
            <a:ext uri="{FF2B5EF4-FFF2-40B4-BE49-F238E27FC236}">
              <a16:creationId xmlns:a16="http://schemas.microsoft.com/office/drawing/2014/main" id="{1E56C064-E5B8-46B5-8E52-79B60EF756AC}"/>
            </a:ext>
          </a:extLst>
        </xdr:cNvPr>
        <xdr:cNvCxnSpPr/>
      </xdr:nvCxnSpPr>
      <xdr:spPr>
        <a:xfrm>
          <a:off x="2908300" y="6324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76200</xdr:rowOff>
    </xdr:from>
    <xdr:to>
      <xdr:col>10</xdr:col>
      <xdr:colOff>165100</xdr:colOff>
      <xdr:row>37</xdr:row>
      <xdr:rowOff>6350</xdr:rowOff>
    </xdr:to>
    <xdr:sp macro="" textlink="">
      <xdr:nvSpPr>
        <xdr:cNvPr id="78" name="楕円 77">
          <a:extLst>
            <a:ext uri="{FF2B5EF4-FFF2-40B4-BE49-F238E27FC236}">
              <a16:creationId xmlns:a16="http://schemas.microsoft.com/office/drawing/2014/main" id="{651837A2-F61E-4C4F-8B7C-D354DBB4D81D}"/>
            </a:ext>
          </a:extLst>
        </xdr:cNvPr>
        <xdr:cNvSpPr/>
      </xdr:nvSpPr>
      <xdr:spPr>
        <a:xfrm>
          <a:off x="1968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152400</xdr:rowOff>
    </xdr:to>
    <xdr:cxnSp macro="">
      <xdr:nvCxnSpPr>
        <xdr:cNvPr id="79" name="直線コネクタ 78">
          <a:extLst>
            <a:ext uri="{FF2B5EF4-FFF2-40B4-BE49-F238E27FC236}">
              <a16:creationId xmlns:a16="http://schemas.microsoft.com/office/drawing/2014/main" id="{7B8ACAE1-8E37-4264-929D-E52E290BE9A0}"/>
            </a:ext>
          </a:extLst>
        </xdr:cNvPr>
        <xdr:cNvCxnSpPr/>
      </xdr:nvCxnSpPr>
      <xdr:spPr>
        <a:xfrm>
          <a:off x="2019300" y="6299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50800</xdr:rowOff>
    </xdr:from>
    <xdr:to>
      <xdr:col>6</xdr:col>
      <xdr:colOff>38100</xdr:colOff>
      <xdr:row>36</xdr:row>
      <xdr:rowOff>152400</xdr:rowOff>
    </xdr:to>
    <xdr:sp macro="" textlink="">
      <xdr:nvSpPr>
        <xdr:cNvPr id="80" name="楕円 79">
          <a:extLst>
            <a:ext uri="{FF2B5EF4-FFF2-40B4-BE49-F238E27FC236}">
              <a16:creationId xmlns:a16="http://schemas.microsoft.com/office/drawing/2014/main" id="{72A95315-D3A9-41E4-82C6-D2AB26E2BB69}"/>
            </a:ext>
          </a:extLst>
        </xdr:cNvPr>
        <xdr:cNvSpPr/>
      </xdr:nvSpPr>
      <xdr:spPr>
        <a:xfrm>
          <a:off x="1079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101600</xdr:rowOff>
    </xdr:from>
    <xdr:to>
      <xdr:col>10</xdr:col>
      <xdr:colOff>114300</xdr:colOff>
      <xdr:row>36</xdr:row>
      <xdr:rowOff>127000</xdr:rowOff>
    </xdr:to>
    <xdr:cxnSp macro="">
      <xdr:nvCxnSpPr>
        <xdr:cNvPr id="81" name="直線コネクタ 80">
          <a:extLst>
            <a:ext uri="{FF2B5EF4-FFF2-40B4-BE49-F238E27FC236}">
              <a16:creationId xmlns:a16="http://schemas.microsoft.com/office/drawing/2014/main" id="{A73C1230-CB07-4105-8A75-794C560D00B9}"/>
            </a:ext>
          </a:extLst>
        </xdr:cNvPr>
        <xdr:cNvCxnSpPr/>
      </xdr:nvCxnSpPr>
      <xdr:spPr>
        <a:xfrm>
          <a:off x="1130300" y="6273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9E53857-FC41-46CE-8035-4267A5761851}"/>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BD35747F-0C37-4F03-98AB-FBBE4755ADF2}"/>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52902159-EF29-49E7-9834-33351EAEA196}"/>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A86FFFD-3472-416E-8385-D3BB195A9339}"/>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48277</xdr:rowOff>
    </xdr:from>
    <xdr:ext cx="405111" cy="259045"/>
    <xdr:sp macro="" textlink="">
      <xdr:nvSpPr>
        <xdr:cNvPr id="86" name="n_1mainValue【図書館】&#10;有形固定資産減価償却率">
          <a:extLst>
            <a:ext uri="{FF2B5EF4-FFF2-40B4-BE49-F238E27FC236}">
              <a16:creationId xmlns:a16="http://schemas.microsoft.com/office/drawing/2014/main" id="{477FD528-ECF0-42DB-B8E9-2FC64B6603D0}"/>
            </a:ext>
          </a:extLst>
        </xdr:cNvPr>
        <xdr:cNvSpPr txBox="1"/>
      </xdr:nvSpPr>
      <xdr:spPr>
        <a:xfrm>
          <a:off x="3582044"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22877</xdr:rowOff>
    </xdr:from>
    <xdr:ext cx="405111" cy="259045"/>
    <xdr:sp macro="" textlink="">
      <xdr:nvSpPr>
        <xdr:cNvPr id="87" name="n_2mainValue【図書館】&#10;有形固定資産減価償却率">
          <a:extLst>
            <a:ext uri="{FF2B5EF4-FFF2-40B4-BE49-F238E27FC236}">
              <a16:creationId xmlns:a16="http://schemas.microsoft.com/office/drawing/2014/main" id="{CD61583B-5BFE-464D-AE29-20768D9BED8F}"/>
            </a:ext>
          </a:extLst>
        </xdr:cNvPr>
        <xdr:cNvSpPr txBox="1"/>
      </xdr:nvSpPr>
      <xdr:spPr>
        <a:xfrm>
          <a:off x="2705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168927</xdr:rowOff>
    </xdr:from>
    <xdr:ext cx="405111" cy="259045"/>
    <xdr:sp macro="" textlink="">
      <xdr:nvSpPr>
        <xdr:cNvPr id="88" name="n_3mainValue【図書館】&#10;有形固定資産減価償却率">
          <a:extLst>
            <a:ext uri="{FF2B5EF4-FFF2-40B4-BE49-F238E27FC236}">
              <a16:creationId xmlns:a16="http://schemas.microsoft.com/office/drawing/2014/main" id="{A4F209E1-2951-41F4-86FB-F9A0C643CFF6}"/>
            </a:ext>
          </a:extLst>
        </xdr:cNvPr>
        <xdr:cNvSpPr txBox="1"/>
      </xdr:nvSpPr>
      <xdr:spPr>
        <a:xfrm>
          <a:off x="1816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143527</xdr:rowOff>
    </xdr:from>
    <xdr:ext cx="405111" cy="259045"/>
    <xdr:sp macro="" textlink="">
      <xdr:nvSpPr>
        <xdr:cNvPr id="89" name="n_4mainValue【図書館】&#10;有形固定資産減価償却率">
          <a:extLst>
            <a:ext uri="{FF2B5EF4-FFF2-40B4-BE49-F238E27FC236}">
              <a16:creationId xmlns:a16="http://schemas.microsoft.com/office/drawing/2014/main" id="{05DE55BC-000E-40A8-B807-493C1672A2E4}"/>
            </a:ext>
          </a:extLst>
        </xdr:cNvPr>
        <xdr:cNvSpPr txBox="1"/>
      </xdr:nvSpPr>
      <xdr:spPr>
        <a:xfrm>
          <a:off x="927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A6F008B-F61A-4B57-8357-3546C7BCEA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E4975AB-27E9-425B-A273-2A177257CE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980B8E0-899A-44AF-96D8-58249D3F4F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4C6641F-6457-44FC-AF6C-59E4D0D660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CE0897B-3C2A-41DA-8555-13BEF6E5D1C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2C797A9-3EAE-4929-A552-14F70095CA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58E3396-AE3E-4FD1-A468-4105EB3806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8BFE90B-5798-4E9D-98FF-67B99CF8695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2672248-C478-4D94-9776-3216248501D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8D819B2-13E1-436A-AF6F-77F11602FA0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4F19BC9-7035-4BF7-8A2D-DEA44EBC69B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EC2F27CC-8B20-4DD1-8F04-825E41A9E0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4E41E92-73F6-4E3B-8DFE-21F4698DE3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FAD2B60-6304-4340-9F8E-EFD3D3280CB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52C9C49A-E2E9-4513-BAC4-C4FF5CA1ED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65805AF-50C8-4595-A19B-92091B31628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D4AC44E-0F20-41A1-A944-A90368C48D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E51F9B90-259B-463D-8CFB-66B2B3EEBCF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C2561BC-9177-46B5-A9AE-EEFD7413C74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4EC71C0-B935-40FC-8CB2-EE057FF248D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AE8869-D418-43F9-8880-9F046F8E70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BCD13F8-3156-4D10-9EFC-A47E29C6004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C93D855-D041-41D7-B49F-CCCACBFD79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E05037E-5867-4EEE-A00B-9BC95C67C8A7}"/>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16CA47A-AA6F-43E9-BA70-BA2FB16D7D08}"/>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509CFE3-2DD6-462F-8453-4506F3C7844C}"/>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E8E3CDC2-F562-4226-BF91-0BFA9F74F448}"/>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88EFF7B-3B8C-4A2D-9745-C71878258EF5}"/>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A1D78B0D-20EA-4549-9437-0982FE782422}"/>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68AE679-ED26-41C2-BF4E-16ADE876F06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B23C0F11-F93C-46E4-9198-8FC98E6AA3A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6653AEBC-AAAF-4460-B17D-35D1DDE73C4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4F6855A-A9A5-4A57-8178-31348AF4AC1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EB00C17E-7604-48EE-A41C-5D5A7125D17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AF6D64D-48B6-4D92-BDAB-5EF769B0D9F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E40BD5-F4F7-4583-9ED1-2E8C65349E2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BCCE6F5-BF44-48DF-BC86-78A5A2D3F1E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02AC20-4929-4FCC-9775-93B7835ECCA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A11EC3-45CA-4911-A494-917E72ED04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29" name="楕円 128">
          <a:extLst>
            <a:ext uri="{FF2B5EF4-FFF2-40B4-BE49-F238E27FC236}">
              <a16:creationId xmlns:a16="http://schemas.microsoft.com/office/drawing/2014/main" id="{EA7D0D4F-74EF-478A-BE57-BD57250D2115}"/>
            </a:ext>
          </a:extLst>
        </xdr:cNvPr>
        <xdr:cNvSpPr/>
      </xdr:nvSpPr>
      <xdr:spPr>
        <a:xfrm>
          <a:off x="10426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162577</xdr:rowOff>
    </xdr:from>
    <xdr:ext cx="469744" cy="259045"/>
    <xdr:sp macro="" textlink="">
      <xdr:nvSpPr>
        <xdr:cNvPr id="130" name="【図書館】&#10;一人当たり面積該当値テキスト">
          <a:extLst>
            <a:ext uri="{FF2B5EF4-FFF2-40B4-BE49-F238E27FC236}">
              <a16:creationId xmlns:a16="http://schemas.microsoft.com/office/drawing/2014/main" id="{882197D5-6401-41E7-B0F0-81EF5532ECB3}"/>
            </a:ext>
          </a:extLst>
        </xdr:cNvPr>
        <xdr:cNvSpPr txBox="1"/>
      </xdr:nvSpPr>
      <xdr:spPr>
        <a:xfrm>
          <a:off x="10515600" y="66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147320</xdr:rowOff>
    </xdr:from>
    <xdr:to>
      <xdr:col>50</xdr:col>
      <xdr:colOff>165100</xdr:colOff>
      <xdr:row>40</xdr:row>
      <xdr:rowOff>77470</xdr:rowOff>
    </xdr:to>
    <xdr:sp macro="" textlink="">
      <xdr:nvSpPr>
        <xdr:cNvPr id="131" name="楕円 130">
          <a:extLst>
            <a:ext uri="{FF2B5EF4-FFF2-40B4-BE49-F238E27FC236}">
              <a16:creationId xmlns:a16="http://schemas.microsoft.com/office/drawing/2014/main" id="{C04E7E7A-E11F-4E2B-8B03-23361C540DF2}"/>
            </a:ext>
          </a:extLst>
        </xdr:cNvPr>
        <xdr:cNvSpPr/>
      </xdr:nvSpPr>
      <xdr:spPr>
        <a:xfrm>
          <a:off x="9588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19050</xdr:rowOff>
    </xdr:from>
    <xdr:to>
      <xdr:col>55</xdr:col>
      <xdr:colOff>0</xdr:colOff>
      <xdr:row>40</xdr:row>
      <xdr:rowOff>26670</xdr:rowOff>
    </xdr:to>
    <xdr:cxnSp macro="">
      <xdr:nvCxnSpPr>
        <xdr:cNvPr id="132" name="直線コネクタ 131">
          <a:extLst>
            <a:ext uri="{FF2B5EF4-FFF2-40B4-BE49-F238E27FC236}">
              <a16:creationId xmlns:a16="http://schemas.microsoft.com/office/drawing/2014/main" id="{48C5B710-79B9-498B-9405-CB24EDCDD37B}"/>
            </a:ext>
          </a:extLst>
        </xdr:cNvPr>
        <xdr:cNvCxnSpPr/>
      </xdr:nvCxnSpPr>
      <xdr:spPr>
        <a:xfrm flipV="1">
          <a:off x="9639300" y="68770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154940</xdr:rowOff>
    </xdr:from>
    <xdr:to>
      <xdr:col>46</xdr:col>
      <xdr:colOff>38100</xdr:colOff>
      <xdr:row>40</xdr:row>
      <xdr:rowOff>85090</xdr:rowOff>
    </xdr:to>
    <xdr:sp macro="" textlink="">
      <xdr:nvSpPr>
        <xdr:cNvPr id="133" name="楕円 132">
          <a:extLst>
            <a:ext uri="{FF2B5EF4-FFF2-40B4-BE49-F238E27FC236}">
              <a16:creationId xmlns:a16="http://schemas.microsoft.com/office/drawing/2014/main" id="{C9DBB65C-618E-4034-A476-B350B96D0E94}"/>
            </a:ext>
          </a:extLst>
        </xdr:cNvPr>
        <xdr:cNvSpPr/>
      </xdr:nvSpPr>
      <xdr:spPr>
        <a:xfrm>
          <a:off x="8699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26670</xdr:rowOff>
    </xdr:from>
    <xdr:to>
      <xdr:col>50</xdr:col>
      <xdr:colOff>114300</xdr:colOff>
      <xdr:row>40</xdr:row>
      <xdr:rowOff>34290</xdr:rowOff>
    </xdr:to>
    <xdr:cxnSp macro="">
      <xdr:nvCxnSpPr>
        <xdr:cNvPr id="134" name="直線コネクタ 133">
          <a:extLst>
            <a:ext uri="{FF2B5EF4-FFF2-40B4-BE49-F238E27FC236}">
              <a16:creationId xmlns:a16="http://schemas.microsoft.com/office/drawing/2014/main" id="{38F253C1-28A9-496E-B570-E325733023A9}"/>
            </a:ext>
          </a:extLst>
        </xdr:cNvPr>
        <xdr:cNvCxnSpPr/>
      </xdr:nvCxnSpPr>
      <xdr:spPr>
        <a:xfrm flipV="1">
          <a:off x="8750300" y="68846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5" name="楕円 134">
          <a:extLst>
            <a:ext uri="{FF2B5EF4-FFF2-40B4-BE49-F238E27FC236}">
              <a16:creationId xmlns:a16="http://schemas.microsoft.com/office/drawing/2014/main" id="{531E5B84-C7CB-42EA-8C69-0657BDE0EFEC}"/>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34290</xdr:rowOff>
    </xdr:from>
    <xdr:to>
      <xdr:col>45</xdr:col>
      <xdr:colOff>177800</xdr:colOff>
      <xdr:row>40</xdr:row>
      <xdr:rowOff>38100</xdr:rowOff>
    </xdr:to>
    <xdr:cxnSp macro="">
      <xdr:nvCxnSpPr>
        <xdr:cNvPr id="136" name="直線コネクタ 135">
          <a:extLst>
            <a:ext uri="{FF2B5EF4-FFF2-40B4-BE49-F238E27FC236}">
              <a16:creationId xmlns:a16="http://schemas.microsoft.com/office/drawing/2014/main" id="{A6A2F1CA-C69E-46E8-B2B3-41BACF7D82F1}"/>
            </a:ext>
          </a:extLst>
        </xdr:cNvPr>
        <xdr:cNvCxnSpPr/>
      </xdr:nvCxnSpPr>
      <xdr:spPr>
        <a:xfrm flipV="1">
          <a:off x="7861300" y="68922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166370</xdr:rowOff>
    </xdr:from>
    <xdr:to>
      <xdr:col>36</xdr:col>
      <xdr:colOff>165100</xdr:colOff>
      <xdr:row>40</xdr:row>
      <xdr:rowOff>96520</xdr:rowOff>
    </xdr:to>
    <xdr:sp macro="" textlink="">
      <xdr:nvSpPr>
        <xdr:cNvPr id="137" name="楕円 136">
          <a:extLst>
            <a:ext uri="{FF2B5EF4-FFF2-40B4-BE49-F238E27FC236}">
              <a16:creationId xmlns:a16="http://schemas.microsoft.com/office/drawing/2014/main" id="{F6AD31B8-523C-4961-9662-E0CCBE0F85B0}"/>
            </a:ext>
          </a:extLst>
        </xdr:cNvPr>
        <xdr:cNvSpPr/>
      </xdr:nvSpPr>
      <xdr:spPr>
        <a:xfrm>
          <a:off x="692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45720</xdr:rowOff>
    </xdr:to>
    <xdr:cxnSp macro="">
      <xdr:nvCxnSpPr>
        <xdr:cNvPr id="138" name="直線コネクタ 137">
          <a:extLst>
            <a:ext uri="{FF2B5EF4-FFF2-40B4-BE49-F238E27FC236}">
              <a16:creationId xmlns:a16="http://schemas.microsoft.com/office/drawing/2014/main" id="{EB952D15-6E28-4D4E-A1BA-A1E57E0C2890}"/>
            </a:ext>
          </a:extLst>
        </xdr:cNvPr>
        <xdr:cNvCxnSpPr/>
      </xdr:nvCxnSpPr>
      <xdr:spPr>
        <a:xfrm flipV="1">
          <a:off x="6972300" y="6896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EFA60495-29E1-46EE-9DBC-1B67FA753BBD}"/>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AC67C26-71BF-445A-96C6-884FD64C8FE3}"/>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73B03ACA-73DA-4629-88D2-883FE50DBD03}"/>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686E315-87F8-4A8A-9B59-2588975A82D2}"/>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93997</xdr:rowOff>
    </xdr:from>
    <xdr:ext cx="469744" cy="259045"/>
    <xdr:sp macro="" textlink="">
      <xdr:nvSpPr>
        <xdr:cNvPr id="143" name="n_1mainValue【図書館】&#10;一人当たり面積">
          <a:extLst>
            <a:ext uri="{FF2B5EF4-FFF2-40B4-BE49-F238E27FC236}">
              <a16:creationId xmlns:a16="http://schemas.microsoft.com/office/drawing/2014/main" id="{64FD5A64-B3FC-4F2E-8F77-C621404D3A64}"/>
            </a:ext>
          </a:extLst>
        </xdr:cNvPr>
        <xdr:cNvSpPr txBox="1"/>
      </xdr:nvSpPr>
      <xdr:spPr>
        <a:xfrm>
          <a:off x="93917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101617</xdr:rowOff>
    </xdr:from>
    <xdr:ext cx="469744" cy="259045"/>
    <xdr:sp macro="" textlink="">
      <xdr:nvSpPr>
        <xdr:cNvPr id="144" name="n_2mainValue【図書館】&#10;一人当たり面積">
          <a:extLst>
            <a:ext uri="{FF2B5EF4-FFF2-40B4-BE49-F238E27FC236}">
              <a16:creationId xmlns:a16="http://schemas.microsoft.com/office/drawing/2014/main" id="{BFCB70B3-932E-4446-B6B4-59DC15693550}"/>
            </a:ext>
          </a:extLst>
        </xdr:cNvPr>
        <xdr:cNvSpPr txBox="1"/>
      </xdr:nvSpPr>
      <xdr:spPr>
        <a:xfrm>
          <a:off x="8515427" y="661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5" name="n_3mainValue【図書館】&#10;一人当たり面積">
          <a:extLst>
            <a:ext uri="{FF2B5EF4-FFF2-40B4-BE49-F238E27FC236}">
              <a16:creationId xmlns:a16="http://schemas.microsoft.com/office/drawing/2014/main" id="{4C370A6F-907E-497C-8F03-8A91B6B94279}"/>
            </a:ext>
          </a:extLst>
        </xdr:cNvPr>
        <xdr:cNvSpPr txBox="1"/>
      </xdr:nvSpPr>
      <xdr:spPr>
        <a:xfrm>
          <a:off x="76264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113047</xdr:rowOff>
    </xdr:from>
    <xdr:ext cx="469744" cy="259045"/>
    <xdr:sp macro="" textlink="">
      <xdr:nvSpPr>
        <xdr:cNvPr id="146" name="n_4mainValue【図書館】&#10;一人当たり面積">
          <a:extLst>
            <a:ext uri="{FF2B5EF4-FFF2-40B4-BE49-F238E27FC236}">
              <a16:creationId xmlns:a16="http://schemas.microsoft.com/office/drawing/2014/main" id="{DD7779C8-8DFB-4A6E-AE2C-2CF765ACA577}"/>
            </a:ext>
          </a:extLst>
        </xdr:cNvPr>
        <xdr:cNvSpPr txBox="1"/>
      </xdr:nvSpPr>
      <xdr:spPr>
        <a:xfrm>
          <a:off x="6737427"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89E08B0-636C-4912-8A0F-07235A33202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73F3378-785C-4A1E-ABCA-0CDC666CA1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04767DD-AF73-4E66-9707-9AC1440EDCA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70E52DC-428D-4E20-AFA5-B569238CE4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E0BC2CA-ED68-47B0-9A34-1DDEF230047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E04A9AF-CB46-4189-B660-A325F9428F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5E74411-BD58-4FD9-BFDC-298DF7129C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3C488E7-3CBA-4342-A30A-356F7F3921D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CAB6364-6488-46DD-97D1-5B28CAE548D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4E4C8C8-4BF0-4E51-A44F-F0534664DA6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EB7B321-A429-4804-A722-27894CE73C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BBE8660-5C2F-47B0-96E4-2AB863A681A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4CA616F-5D1D-4F56-9B98-B60F7803467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E06469F-596D-41BB-A6E0-277D923F70B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14FD99D-E396-4274-B5C8-B4B32F8C67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742F3C7-FF0F-435D-AB03-0A49EADBE3D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9553375-C9B5-4E74-BDDE-D394857BFCD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A750955-C09D-4F5D-BF68-A035351BB4E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7FD653C-BC5B-466A-A87A-4FF734217E7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A9767EF-ABFE-4614-936F-AB3932CAD34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104413D-C289-444A-92F0-BC24DA1E0AE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97EB953-58B0-4BFA-979F-2C50D724D1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74E31E8-034B-4012-ADF8-53DBEE1C1E9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F7C522F-DDC2-4218-B1F1-28D56EEC30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51B8B88-5A99-4FF1-B250-893DC3BA4B68}"/>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544BC6A-A64A-4B12-8545-A6F90566470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536F899-81C9-4A0D-AD0B-A0FD1AEB46D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B76C0A7-1A79-4C55-A1E0-F9953F4C9E66}"/>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6AA9FD3-1079-4BB6-A8AB-431B282CF368}"/>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3FFEFFA-D900-4553-AD95-54E55AD2BCE4}"/>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9D7DBB0-6F5C-4AA4-A8FA-5852E59029EC}"/>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9744AFE1-977A-4775-8A63-82F50D2287BD}"/>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96B42B0-0726-44D4-8DA5-5428ADC97889}"/>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78AFA06A-A69C-4D89-8FE2-3166ED34A503}"/>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50E5FD98-415A-4719-9AB2-DC5B10A07FA5}"/>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8E30C8F-7C52-4C5D-A22E-AFAAF42C182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D74D884-7E1F-43D9-AD31-3CE4BEC941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F1424C-B8FA-4B5E-AF9E-D63B9FCDF08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9487695-4116-40EE-9DC6-9AD3B061C1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9E7CA3-5AD5-4429-B551-D7479AB150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7" name="楕円 186">
          <a:extLst>
            <a:ext uri="{FF2B5EF4-FFF2-40B4-BE49-F238E27FC236}">
              <a16:creationId xmlns:a16="http://schemas.microsoft.com/office/drawing/2014/main" id="{AC1127E7-013D-4448-9A93-B3AC4886FA96}"/>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A7D25F-4AB6-4C27-AF51-243B6F0F0093}"/>
            </a:ext>
          </a:extLst>
        </xdr:cNvPr>
        <xdr:cNvSpPr txBox="1"/>
      </xdr:nvSpPr>
      <xdr:spPr>
        <a:xfrm>
          <a:off x="4673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89" name="楕円 188">
          <a:extLst>
            <a:ext uri="{FF2B5EF4-FFF2-40B4-BE49-F238E27FC236}">
              <a16:creationId xmlns:a16="http://schemas.microsoft.com/office/drawing/2014/main" id="{7DEEE5D8-8AD7-4FA0-9AA7-B107F97713C6}"/>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137160</xdr:rowOff>
    </xdr:to>
    <xdr:cxnSp macro="">
      <xdr:nvCxnSpPr>
        <xdr:cNvPr id="190" name="直線コネクタ 189">
          <a:extLst>
            <a:ext uri="{FF2B5EF4-FFF2-40B4-BE49-F238E27FC236}">
              <a16:creationId xmlns:a16="http://schemas.microsoft.com/office/drawing/2014/main" id="{7A6EE49E-B323-4DF1-B060-C0D6EBEBB66A}"/>
            </a:ext>
          </a:extLst>
        </xdr:cNvPr>
        <xdr:cNvCxnSpPr/>
      </xdr:nvCxnSpPr>
      <xdr:spPr>
        <a:xfrm>
          <a:off x="3797300" y="10755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73025</xdr:rowOff>
    </xdr:from>
    <xdr:to>
      <xdr:col>15</xdr:col>
      <xdr:colOff>101600</xdr:colOff>
      <xdr:row>63</xdr:row>
      <xdr:rowOff>3175</xdr:rowOff>
    </xdr:to>
    <xdr:sp macro="" textlink="">
      <xdr:nvSpPr>
        <xdr:cNvPr id="191" name="楕円 190">
          <a:extLst>
            <a:ext uri="{FF2B5EF4-FFF2-40B4-BE49-F238E27FC236}">
              <a16:creationId xmlns:a16="http://schemas.microsoft.com/office/drawing/2014/main" id="{425C35F2-6E91-41CF-A850-98A6B4E86089}"/>
            </a:ext>
          </a:extLst>
        </xdr:cNvPr>
        <xdr:cNvSpPr/>
      </xdr:nvSpPr>
      <xdr:spPr>
        <a:xfrm>
          <a:off x="2857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123825</xdr:rowOff>
    </xdr:from>
    <xdr:to>
      <xdr:col>19</xdr:col>
      <xdr:colOff>177800</xdr:colOff>
      <xdr:row>62</xdr:row>
      <xdr:rowOff>125730</xdr:rowOff>
    </xdr:to>
    <xdr:cxnSp macro="">
      <xdr:nvCxnSpPr>
        <xdr:cNvPr id="192" name="直線コネクタ 191">
          <a:extLst>
            <a:ext uri="{FF2B5EF4-FFF2-40B4-BE49-F238E27FC236}">
              <a16:creationId xmlns:a16="http://schemas.microsoft.com/office/drawing/2014/main" id="{E0CF8E1A-F9A4-4A4E-81FF-C89A6E5921E1}"/>
            </a:ext>
          </a:extLst>
        </xdr:cNvPr>
        <xdr:cNvCxnSpPr/>
      </xdr:nvCxnSpPr>
      <xdr:spPr>
        <a:xfrm>
          <a:off x="2908300" y="107537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124460</xdr:rowOff>
    </xdr:from>
    <xdr:to>
      <xdr:col>10</xdr:col>
      <xdr:colOff>165100</xdr:colOff>
      <xdr:row>63</xdr:row>
      <xdr:rowOff>54610</xdr:rowOff>
    </xdr:to>
    <xdr:sp macro="" textlink="">
      <xdr:nvSpPr>
        <xdr:cNvPr id="193" name="楕円 192">
          <a:extLst>
            <a:ext uri="{FF2B5EF4-FFF2-40B4-BE49-F238E27FC236}">
              <a16:creationId xmlns:a16="http://schemas.microsoft.com/office/drawing/2014/main" id="{A197CB14-D65B-4FD7-951E-7E2DF61B65FF}"/>
            </a:ext>
          </a:extLst>
        </xdr:cNvPr>
        <xdr:cNvSpPr/>
      </xdr:nvSpPr>
      <xdr:spPr>
        <a:xfrm>
          <a:off x="1968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123825</xdr:rowOff>
    </xdr:from>
    <xdr:to>
      <xdr:col>15</xdr:col>
      <xdr:colOff>50800</xdr:colOff>
      <xdr:row>63</xdr:row>
      <xdr:rowOff>3810</xdr:rowOff>
    </xdr:to>
    <xdr:cxnSp macro="">
      <xdr:nvCxnSpPr>
        <xdr:cNvPr id="194" name="直線コネクタ 193">
          <a:extLst>
            <a:ext uri="{FF2B5EF4-FFF2-40B4-BE49-F238E27FC236}">
              <a16:creationId xmlns:a16="http://schemas.microsoft.com/office/drawing/2014/main" id="{04153328-5C41-4827-AE4A-B32B4D9502C8}"/>
            </a:ext>
          </a:extLst>
        </xdr:cNvPr>
        <xdr:cNvCxnSpPr/>
      </xdr:nvCxnSpPr>
      <xdr:spPr>
        <a:xfrm flipV="1">
          <a:off x="2019300" y="107537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128270</xdr:rowOff>
    </xdr:from>
    <xdr:to>
      <xdr:col>6</xdr:col>
      <xdr:colOff>38100</xdr:colOff>
      <xdr:row>63</xdr:row>
      <xdr:rowOff>58420</xdr:rowOff>
    </xdr:to>
    <xdr:sp macro="" textlink="">
      <xdr:nvSpPr>
        <xdr:cNvPr id="195" name="楕円 194">
          <a:extLst>
            <a:ext uri="{FF2B5EF4-FFF2-40B4-BE49-F238E27FC236}">
              <a16:creationId xmlns:a16="http://schemas.microsoft.com/office/drawing/2014/main" id="{5FEE6507-C4D7-4402-B0C3-3D2A6CB9CFFB}"/>
            </a:ext>
          </a:extLst>
        </xdr:cNvPr>
        <xdr:cNvSpPr/>
      </xdr:nvSpPr>
      <xdr:spPr>
        <a:xfrm>
          <a:off x="1079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3810</xdr:rowOff>
    </xdr:from>
    <xdr:to>
      <xdr:col>10</xdr:col>
      <xdr:colOff>114300</xdr:colOff>
      <xdr:row>63</xdr:row>
      <xdr:rowOff>7620</xdr:rowOff>
    </xdr:to>
    <xdr:cxnSp macro="">
      <xdr:nvCxnSpPr>
        <xdr:cNvPr id="196" name="直線コネクタ 195">
          <a:extLst>
            <a:ext uri="{FF2B5EF4-FFF2-40B4-BE49-F238E27FC236}">
              <a16:creationId xmlns:a16="http://schemas.microsoft.com/office/drawing/2014/main" id="{3024C1E5-E731-4687-B7E6-B6049B9970C5}"/>
            </a:ext>
          </a:extLst>
        </xdr:cNvPr>
        <xdr:cNvCxnSpPr/>
      </xdr:nvCxnSpPr>
      <xdr:spPr>
        <a:xfrm flipV="1">
          <a:off x="1130300" y="10805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CE6985B5-8CBA-452F-84B7-473B4740040C}"/>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6872DBB1-0DBB-40EC-911B-C172F221132D}"/>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D453FFF5-E408-466E-A0A8-D795971301A7}"/>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D3191C10-B39F-4BEE-B9B9-EDDDBFA5D163}"/>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1" name="n_1mainValue【体育館・プール】&#10;有形固定資産減価償却率">
          <a:extLst>
            <a:ext uri="{FF2B5EF4-FFF2-40B4-BE49-F238E27FC236}">
              <a16:creationId xmlns:a16="http://schemas.microsoft.com/office/drawing/2014/main" id="{4F816B3A-6899-432C-8BC8-966CCEE0695F}"/>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165752</xdr:rowOff>
    </xdr:from>
    <xdr:ext cx="405111" cy="259045"/>
    <xdr:sp macro="" textlink="">
      <xdr:nvSpPr>
        <xdr:cNvPr id="202" name="n_2mainValue【体育館・プール】&#10;有形固定資産減価償却率">
          <a:extLst>
            <a:ext uri="{FF2B5EF4-FFF2-40B4-BE49-F238E27FC236}">
              <a16:creationId xmlns:a16="http://schemas.microsoft.com/office/drawing/2014/main" id="{FB11CC7B-2B4B-4F1E-BFD4-E9D1821CD4F4}"/>
            </a:ext>
          </a:extLst>
        </xdr:cNvPr>
        <xdr:cNvSpPr txBox="1"/>
      </xdr:nvSpPr>
      <xdr:spPr>
        <a:xfrm>
          <a:off x="2705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9B5B49B3-18C8-4D4D-86BB-23986A9F79A3}"/>
            </a:ext>
          </a:extLst>
        </xdr:cNvPr>
        <xdr:cNvSpPr txBox="1"/>
      </xdr:nvSpPr>
      <xdr:spPr>
        <a:xfrm>
          <a:off x="1816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49547</xdr:rowOff>
    </xdr:from>
    <xdr:ext cx="405111" cy="259045"/>
    <xdr:sp macro="" textlink="">
      <xdr:nvSpPr>
        <xdr:cNvPr id="204" name="n_4mainValue【体育館・プール】&#10;有形固定資産減価償却率">
          <a:extLst>
            <a:ext uri="{FF2B5EF4-FFF2-40B4-BE49-F238E27FC236}">
              <a16:creationId xmlns:a16="http://schemas.microsoft.com/office/drawing/2014/main" id="{ACDD998C-FB22-487F-BA31-69E3A337D11E}"/>
            </a:ext>
          </a:extLst>
        </xdr:cNvPr>
        <xdr:cNvSpPr txBox="1"/>
      </xdr:nvSpPr>
      <xdr:spPr>
        <a:xfrm>
          <a:off x="927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686865F-1E06-419F-888F-1770413D6E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6F3AFDB-AB53-48AF-9A80-D2AACDF802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A11CC4-20E6-477C-A92B-F7B61E2C221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71DF406-FA99-4651-91FA-23A39A13CF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E505648-751A-4135-BF86-34D7B2E1BA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7FDF94F-D90B-49C1-8502-8DB6660198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209275C-A072-4E9D-B795-3691ED2C17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3F919B9-63ED-49C6-B67F-7FD6B315F0A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D9E9D5B-B7BD-4239-97BC-9FE32465F3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0F3E582-D29C-41F6-9F2D-A0609F822D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18F9BB2-4722-46FC-9F7D-572558AC0F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68F81C1-D3AE-4DAA-A157-31AFD994A94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94E27FD-3AA6-4DEF-B85E-498D342E38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0C15852-2C09-4B24-9CEF-98763195CC4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2398D3E-09B1-4D77-9D09-3CB6E1782A5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8AB0960-D7B6-4116-97EA-50D314F33A2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2F4D5AA-138A-4B47-8DDC-9F0129EED27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FE02528-0C60-4DE2-A4B7-924ACC53B4C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9747A4B-56F9-481E-ADE1-98848E5C0E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C0377A33-F192-4D88-96CC-A11E4B056E4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290C320-A91C-4B29-8A7C-7035C83DD6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12B1D66-9248-4DCD-A172-BAB9F177CBE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DA0B4D-280F-4AA6-BF9D-9FD26AC2E3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45419C4-DFF7-4D70-B0D8-589A51E3DC41}"/>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3370AD3D-54AB-47E5-8AF4-71A3F8476B9B}"/>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4A6D5EFD-66F1-4E36-87D5-E639A8A5149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14AABE2-D061-4EED-91B3-33034396CFCE}"/>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86CAA365-D9D8-4FA3-BA0A-9D51109ED11D}"/>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2AD1447-1E1A-4B18-BAA2-9C554F0BF178}"/>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793EC5E-BBC5-488A-9C57-ACAAFED1D2CC}"/>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0CF3808-F3CB-4EB5-B1C8-3A1D01D6147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DA87E577-3A9D-4FC2-A771-05DCEE9AEF6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BCF3799-D93B-4864-AB16-D39FD806149C}"/>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B090BF83-2025-4F68-A3A0-101A5B9B2E46}"/>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D92DA21-FC71-44C9-8B8F-CAB1F0CBFD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F4A3D1A-3E39-4F70-9922-B85EBFF0694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43EEB3-D50C-4976-9EC8-BDFFA162D0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51BFA1-6F28-46ED-86D5-0AA6264D6C9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B7CB3CF-AF16-4A84-BB7D-E1716AD5F6F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8255</xdr:rowOff>
    </xdr:from>
    <xdr:to>
      <xdr:col>55</xdr:col>
      <xdr:colOff>50800</xdr:colOff>
      <xdr:row>63</xdr:row>
      <xdr:rowOff>109855</xdr:rowOff>
    </xdr:to>
    <xdr:sp macro="" textlink="">
      <xdr:nvSpPr>
        <xdr:cNvPr id="244" name="楕円 243">
          <a:extLst>
            <a:ext uri="{FF2B5EF4-FFF2-40B4-BE49-F238E27FC236}">
              <a16:creationId xmlns:a16="http://schemas.microsoft.com/office/drawing/2014/main" id="{B896D96B-CD07-4838-9CD5-516868402FF0}"/>
            </a:ext>
          </a:extLst>
        </xdr:cNvPr>
        <xdr:cNvSpPr/>
      </xdr:nvSpPr>
      <xdr:spPr>
        <a:xfrm>
          <a:off x="104267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31132</xdr:rowOff>
    </xdr:from>
    <xdr:ext cx="469744" cy="259045"/>
    <xdr:sp macro="" textlink="">
      <xdr:nvSpPr>
        <xdr:cNvPr id="245" name="【体育館・プール】&#10;一人当たり面積該当値テキスト">
          <a:extLst>
            <a:ext uri="{FF2B5EF4-FFF2-40B4-BE49-F238E27FC236}">
              <a16:creationId xmlns:a16="http://schemas.microsoft.com/office/drawing/2014/main" id="{DF403906-F99A-4B4C-8A74-65A625619D2E}"/>
            </a:ext>
          </a:extLst>
        </xdr:cNvPr>
        <xdr:cNvSpPr txBox="1"/>
      </xdr:nvSpPr>
      <xdr:spPr>
        <a:xfrm>
          <a:off x="10515600" y="106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12065</xdr:rowOff>
    </xdr:from>
    <xdr:to>
      <xdr:col>50</xdr:col>
      <xdr:colOff>165100</xdr:colOff>
      <xdr:row>63</xdr:row>
      <xdr:rowOff>113665</xdr:rowOff>
    </xdr:to>
    <xdr:sp macro="" textlink="">
      <xdr:nvSpPr>
        <xdr:cNvPr id="246" name="楕円 245">
          <a:extLst>
            <a:ext uri="{FF2B5EF4-FFF2-40B4-BE49-F238E27FC236}">
              <a16:creationId xmlns:a16="http://schemas.microsoft.com/office/drawing/2014/main" id="{6B84646A-09DC-4A34-945E-DF5702F27675}"/>
            </a:ext>
          </a:extLst>
        </xdr:cNvPr>
        <xdr:cNvSpPr/>
      </xdr:nvSpPr>
      <xdr:spPr>
        <a:xfrm>
          <a:off x="9588500" y="1081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59055</xdr:rowOff>
    </xdr:from>
    <xdr:to>
      <xdr:col>55</xdr:col>
      <xdr:colOff>0</xdr:colOff>
      <xdr:row>63</xdr:row>
      <xdr:rowOff>62865</xdr:rowOff>
    </xdr:to>
    <xdr:cxnSp macro="">
      <xdr:nvCxnSpPr>
        <xdr:cNvPr id="247" name="直線コネクタ 246">
          <a:extLst>
            <a:ext uri="{FF2B5EF4-FFF2-40B4-BE49-F238E27FC236}">
              <a16:creationId xmlns:a16="http://schemas.microsoft.com/office/drawing/2014/main" id="{E6EFE3F0-9C2E-454C-A4E4-52128D6FC04E}"/>
            </a:ext>
          </a:extLst>
        </xdr:cNvPr>
        <xdr:cNvCxnSpPr/>
      </xdr:nvCxnSpPr>
      <xdr:spPr>
        <a:xfrm flipV="1">
          <a:off x="9639300" y="108604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16256</xdr:rowOff>
    </xdr:from>
    <xdr:to>
      <xdr:col>46</xdr:col>
      <xdr:colOff>38100</xdr:colOff>
      <xdr:row>63</xdr:row>
      <xdr:rowOff>117856</xdr:rowOff>
    </xdr:to>
    <xdr:sp macro="" textlink="">
      <xdr:nvSpPr>
        <xdr:cNvPr id="248" name="楕円 247">
          <a:extLst>
            <a:ext uri="{FF2B5EF4-FFF2-40B4-BE49-F238E27FC236}">
              <a16:creationId xmlns:a16="http://schemas.microsoft.com/office/drawing/2014/main" id="{8B5BFC4C-CF82-45E5-8782-9A2CC5CBB3D8}"/>
            </a:ext>
          </a:extLst>
        </xdr:cNvPr>
        <xdr:cNvSpPr/>
      </xdr:nvSpPr>
      <xdr:spPr>
        <a:xfrm>
          <a:off x="8699500" y="10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62865</xdr:rowOff>
    </xdr:from>
    <xdr:to>
      <xdr:col>50</xdr:col>
      <xdr:colOff>114300</xdr:colOff>
      <xdr:row>63</xdr:row>
      <xdr:rowOff>67056</xdr:rowOff>
    </xdr:to>
    <xdr:cxnSp macro="">
      <xdr:nvCxnSpPr>
        <xdr:cNvPr id="249" name="直線コネクタ 248">
          <a:extLst>
            <a:ext uri="{FF2B5EF4-FFF2-40B4-BE49-F238E27FC236}">
              <a16:creationId xmlns:a16="http://schemas.microsoft.com/office/drawing/2014/main" id="{86F879E5-DD46-40EA-868F-D83FC6F586F2}"/>
            </a:ext>
          </a:extLst>
        </xdr:cNvPr>
        <xdr:cNvCxnSpPr/>
      </xdr:nvCxnSpPr>
      <xdr:spPr>
        <a:xfrm flipV="1">
          <a:off x="8750300" y="10864215"/>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19685</xdr:rowOff>
    </xdr:from>
    <xdr:to>
      <xdr:col>41</xdr:col>
      <xdr:colOff>101600</xdr:colOff>
      <xdr:row>63</xdr:row>
      <xdr:rowOff>121285</xdr:rowOff>
    </xdr:to>
    <xdr:sp macro="" textlink="">
      <xdr:nvSpPr>
        <xdr:cNvPr id="250" name="楕円 249">
          <a:extLst>
            <a:ext uri="{FF2B5EF4-FFF2-40B4-BE49-F238E27FC236}">
              <a16:creationId xmlns:a16="http://schemas.microsoft.com/office/drawing/2014/main" id="{34002E6C-C7F7-4F19-835C-399958956ECB}"/>
            </a:ext>
          </a:extLst>
        </xdr:cNvPr>
        <xdr:cNvSpPr/>
      </xdr:nvSpPr>
      <xdr:spPr>
        <a:xfrm>
          <a:off x="7810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67056</xdr:rowOff>
    </xdr:from>
    <xdr:to>
      <xdr:col>45</xdr:col>
      <xdr:colOff>177800</xdr:colOff>
      <xdr:row>63</xdr:row>
      <xdr:rowOff>70485</xdr:rowOff>
    </xdr:to>
    <xdr:cxnSp macro="">
      <xdr:nvCxnSpPr>
        <xdr:cNvPr id="251" name="直線コネクタ 250">
          <a:extLst>
            <a:ext uri="{FF2B5EF4-FFF2-40B4-BE49-F238E27FC236}">
              <a16:creationId xmlns:a16="http://schemas.microsoft.com/office/drawing/2014/main" id="{7B9D1926-039F-4EF0-B73B-C762A7014E42}"/>
            </a:ext>
          </a:extLst>
        </xdr:cNvPr>
        <xdr:cNvCxnSpPr/>
      </xdr:nvCxnSpPr>
      <xdr:spPr>
        <a:xfrm flipV="1">
          <a:off x="7861300" y="1086840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30734</xdr:rowOff>
    </xdr:from>
    <xdr:to>
      <xdr:col>36</xdr:col>
      <xdr:colOff>165100</xdr:colOff>
      <xdr:row>63</xdr:row>
      <xdr:rowOff>132334</xdr:rowOff>
    </xdr:to>
    <xdr:sp macro="" textlink="">
      <xdr:nvSpPr>
        <xdr:cNvPr id="252" name="楕円 251">
          <a:extLst>
            <a:ext uri="{FF2B5EF4-FFF2-40B4-BE49-F238E27FC236}">
              <a16:creationId xmlns:a16="http://schemas.microsoft.com/office/drawing/2014/main" id="{2F9845A2-BD8A-4D69-8F06-A9B3615E2ED7}"/>
            </a:ext>
          </a:extLst>
        </xdr:cNvPr>
        <xdr:cNvSpPr/>
      </xdr:nvSpPr>
      <xdr:spPr>
        <a:xfrm>
          <a:off x="6921500" y="108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70485</xdr:rowOff>
    </xdr:from>
    <xdr:to>
      <xdr:col>41</xdr:col>
      <xdr:colOff>50800</xdr:colOff>
      <xdr:row>63</xdr:row>
      <xdr:rowOff>81534</xdr:rowOff>
    </xdr:to>
    <xdr:cxnSp macro="">
      <xdr:nvCxnSpPr>
        <xdr:cNvPr id="253" name="直線コネクタ 252">
          <a:extLst>
            <a:ext uri="{FF2B5EF4-FFF2-40B4-BE49-F238E27FC236}">
              <a16:creationId xmlns:a16="http://schemas.microsoft.com/office/drawing/2014/main" id="{7F0090D0-B188-4813-8081-7A377E68460A}"/>
            </a:ext>
          </a:extLst>
        </xdr:cNvPr>
        <xdr:cNvCxnSpPr/>
      </xdr:nvCxnSpPr>
      <xdr:spPr>
        <a:xfrm flipV="1">
          <a:off x="6972300" y="1087183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C1112E38-853E-4CCB-A644-06FB1D9F7225}"/>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ADCE9960-54B9-4D5A-A16C-E36E9FBFA8D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A580978F-5268-402D-AE65-809C49D1A438}"/>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20B6A18-522C-48B8-943B-E418AA83FD2B}"/>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130192</xdr:rowOff>
    </xdr:from>
    <xdr:ext cx="469744" cy="259045"/>
    <xdr:sp macro="" textlink="">
      <xdr:nvSpPr>
        <xdr:cNvPr id="258" name="n_1mainValue【体育館・プール】&#10;一人当たり面積">
          <a:extLst>
            <a:ext uri="{FF2B5EF4-FFF2-40B4-BE49-F238E27FC236}">
              <a16:creationId xmlns:a16="http://schemas.microsoft.com/office/drawing/2014/main" id="{5FF74BA6-E457-4158-87B8-8DAE01F36375}"/>
            </a:ext>
          </a:extLst>
        </xdr:cNvPr>
        <xdr:cNvSpPr txBox="1"/>
      </xdr:nvSpPr>
      <xdr:spPr>
        <a:xfrm>
          <a:off x="9391727" y="1058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134383</xdr:rowOff>
    </xdr:from>
    <xdr:ext cx="469744" cy="259045"/>
    <xdr:sp macro="" textlink="">
      <xdr:nvSpPr>
        <xdr:cNvPr id="259" name="n_2mainValue【体育館・プール】&#10;一人当たり面積">
          <a:extLst>
            <a:ext uri="{FF2B5EF4-FFF2-40B4-BE49-F238E27FC236}">
              <a16:creationId xmlns:a16="http://schemas.microsoft.com/office/drawing/2014/main" id="{E63C2D73-5A8D-4207-94E3-8080A996617A}"/>
            </a:ext>
          </a:extLst>
        </xdr:cNvPr>
        <xdr:cNvSpPr txBox="1"/>
      </xdr:nvSpPr>
      <xdr:spPr>
        <a:xfrm>
          <a:off x="8515427" y="1059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137812</xdr:rowOff>
    </xdr:from>
    <xdr:ext cx="469744" cy="259045"/>
    <xdr:sp macro="" textlink="">
      <xdr:nvSpPr>
        <xdr:cNvPr id="260" name="n_3mainValue【体育館・プール】&#10;一人当たり面積">
          <a:extLst>
            <a:ext uri="{FF2B5EF4-FFF2-40B4-BE49-F238E27FC236}">
              <a16:creationId xmlns:a16="http://schemas.microsoft.com/office/drawing/2014/main" id="{9E70B870-5EC4-492D-B38F-AC413476D323}"/>
            </a:ext>
          </a:extLst>
        </xdr:cNvPr>
        <xdr:cNvSpPr txBox="1"/>
      </xdr:nvSpPr>
      <xdr:spPr>
        <a:xfrm>
          <a:off x="7626427" y="105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148861</xdr:rowOff>
    </xdr:from>
    <xdr:ext cx="469744" cy="259045"/>
    <xdr:sp macro="" textlink="">
      <xdr:nvSpPr>
        <xdr:cNvPr id="261" name="n_4mainValue【体育館・プール】&#10;一人当たり面積">
          <a:extLst>
            <a:ext uri="{FF2B5EF4-FFF2-40B4-BE49-F238E27FC236}">
              <a16:creationId xmlns:a16="http://schemas.microsoft.com/office/drawing/2014/main" id="{42A86706-3506-4052-B14B-08604A49652A}"/>
            </a:ext>
          </a:extLst>
        </xdr:cNvPr>
        <xdr:cNvSpPr txBox="1"/>
      </xdr:nvSpPr>
      <xdr:spPr>
        <a:xfrm>
          <a:off x="6737427" y="1060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21B6ACC-BD84-424B-913D-D3127F039E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0875BA5-A0F3-44EC-9ED7-84ED6FC260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A9186EC-FAEE-4C8F-B022-DDEA4A412D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186D495-14B4-43AE-B84E-F79992AD49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BD1A94B-BC33-4AC7-812C-78E42B429F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2E85797-8B11-4B99-9E07-4EA4B33BAE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204C75D-05BE-416F-B7B3-D2F6F09668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F3707BC-2634-46E3-B7F0-2B5E65C94CE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5B98425-4BA6-4430-B2F0-3EB058DFA04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F29BBE0-7837-4217-9FFF-E2FA268A114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7A7F514-F1A9-45DE-AF57-3B2DFC6294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C313B6F-AE19-4B6E-8F54-FFD58035213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20E9DB5-B951-4D0D-8994-E67408A2922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D2ECB69-9917-47B5-AB6F-7C6D6EAAA89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20488E0-9F36-430A-BC16-48894E7754B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5C28056-4246-4AE2-9E97-12F0F151F7F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A6F5DBC-BFCE-4267-B237-BF2A7D060DA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6E633D6-4DC4-4F52-B3C4-B0C9E2770AC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4CAFD06A-0CED-43E1-A4BF-87A04F3D38B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D2E8F57-03DC-4C61-A366-62579307274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707EE6CA-D67E-4942-872D-6A68EA60B5F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CB6AAC5-F856-48D8-A89F-94E6DA0B976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291EB5E-4132-4BC2-B1BA-52DA8BECAE5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84C1D7E-25A3-43F9-9E8E-780A3B3F973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F894289-967C-46A4-ACB4-F62BFC13AF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F33C676-0782-4382-BCE9-379B0E0CC46D}"/>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0CA4E32-9F7F-4FF3-A15B-37CA51CD28C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50CE306-ED3E-496D-B8F2-ED5CF6CD593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26C6838-76C6-4817-B8DB-5A0DAD288C3C}"/>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A9949D3C-A5B1-4D07-A4BD-D6035E28ADA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F541387E-E80A-49BA-A671-0AAB6A7C0124}"/>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C6F98ABE-8286-428C-B80F-9044E3ED177F}"/>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46C6F1B-963B-48F3-AAE0-AA0B1F3CD01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07C5931-40F3-40F2-A8C6-81B49139EA9A}"/>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F0CD0FC-50FF-4D03-9B51-7EE2878482DA}"/>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1988E0A-D356-4F7E-A515-E675F89058EC}"/>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DDBF91E-4967-42D1-9839-0ABA2743DB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5DF8B0-1F38-4109-87AA-E21F2D03517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BFEDB7-D90B-46B8-9250-9A58A93FEB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8C3606-68B4-47C2-AF3E-227DC7995F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5E44CD9-7B25-42B4-A9EA-DAED7CFF64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155484</xdr:rowOff>
    </xdr:from>
    <xdr:to>
      <xdr:col>24</xdr:col>
      <xdr:colOff>114300</xdr:colOff>
      <xdr:row>81</xdr:row>
      <xdr:rowOff>85634</xdr:rowOff>
    </xdr:to>
    <xdr:sp macro="" textlink="">
      <xdr:nvSpPr>
        <xdr:cNvPr id="303" name="楕円 302">
          <a:extLst>
            <a:ext uri="{FF2B5EF4-FFF2-40B4-BE49-F238E27FC236}">
              <a16:creationId xmlns:a16="http://schemas.microsoft.com/office/drawing/2014/main" id="{3DD986ED-FF0D-400A-930C-28A028769D9F}"/>
            </a:ext>
          </a:extLst>
        </xdr:cNvPr>
        <xdr:cNvSpPr/>
      </xdr:nvSpPr>
      <xdr:spPr>
        <a:xfrm>
          <a:off x="45847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6911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7CAEEBF-767C-4918-A113-E4D4A19A52BA}"/>
            </a:ext>
          </a:extLst>
        </xdr:cNvPr>
        <xdr:cNvSpPr txBox="1"/>
      </xdr:nvSpPr>
      <xdr:spPr>
        <a:xfrm>
          <a:off x="4673600" y="1372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106499</xdr:rowOff>
    </xdr:from>
    <xdr:to>
      <xdr:col>20</xdr:col>
      <xdr:colOff>38100</xdr:colOff>
      <xdr:row>81</xdr:row>
      <xdr:rowOff>36649</xdr:rowOff>
    </xdr:to>
    <xdr:sp macro="" textlink="">
      <xdr:nvSpPr>
        <xdr:cNvPr id="305" name="楕円 304">
          <a:extLst>
            <a:ext uri="{FF2B5EF4-FFF2-40B4-BE49-F238E27FC236}">
              <a16:creationId xmlns:a16="http://schemas.microsoft.com/office/drawing/2014/main" id="{7661499E-8E57-4E53-91FC-F570B83793F2}"/>
            </a:ext>
          </a:extLst>
        </xdr:cNvPr>
        <xdr:cNvSpPr/>
      </xdr:nvSpPr>
      <xdr:spPr>
        <a:xfrm>
          <a:off x="3746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157299</xdr:rowOff>
    </xdr:from>
    <xdr:to>
      <xdr:col>24</xdr:col>
      <xdr:colOff>63500</xdr:colOff>
      <xdr:row>81</xdr:row>
      <xdr:rowOff>34834</xdr:rowOff>
    </xdr:to>
    <xdr:cxnSp macro="">
      <xdr:nvCxnSpPr>
        <xdr:cNvPr id="306" name="直線コネクタ 305">
          <a:extLst>
            <a:ext uri="{FF2B5EF4-FFF2-40B4-BE49-F238E27FC236}">
              <a16:creationId xmlns:a16="http://schemas.microsoft.com/office/drawing/2014/main" id="{74D0D697-3717-4BA5-A988-892458C4DF5D}"/>
            </a:ext>
          </a:extLst>
        </xdr:cNvPr>
        <xdr:cNvCxnSpPr/>
      </xdr:nvCxnSpPr>
      <xdr:spPr>
        <a:xfrm>
          <a:off x="3797300" y="1387329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75474</xdr:rowOff>
    </xdr:from>
    <xdr:to>
      <xdr:col>15</xdr:col>
      <xdr:colOff>101600</xdr:colOff>
      <xdr:row>81</xdr:row>
      <xdr:rowOff>5624</xdr:rowOff>
    </xdr:to>
    <xdr:sp macro="" textlink="">
      <xdr:nvSpPr>
        <xdr:cNvPr id="307" name="楕円 306">
          <a:extLst>
            <a:ext uri="{FF2B5EF4-FFF2-40B4-BE49-F238E27FC236}">
              <a16:creationId xmlns:a16="http://schemas.microsoft.com/office/drawing/2014/main" id="{A30D5151-2C00-4CC0-843A-97B2CE7C3362}"/>
            </a:ext>
          </a:extLst>
        </xdr:cNvPr>
        <xdr:cNvSpPr/>
      </xdr:nvSpPr>
      <xdr:spPr>
        <a:xfrm>
          <a:off x="28575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126274</xdr:rowOff>
    </xdr:from>
    <xdr:to>
      <xdr:col>19</xdr:col>
      <xdr:colOff>177800</xdr:colOff>
      <xdr:row>80</xdr:row>
      <xdr:rowOff>157299</xdr:rowOff>
    </xdr:to>
    <xdr:cxnSp macro="">
      <xdr:nvCxnSpPr>
        <xdr:cNvPr id="308" name="直線コネクタ 307">
          <a:extLst>
            <a:ext uri="{FF2B5EF4-FFF2-40B4-BE49-F238E27FC236}">
              <a16:creationId xmlns:a16="http://schemas.microsoft.com/office/drawing/2014/main" id="{7DD9D407-EB2B-426D-A280-0030EF604A73}"/>
            </a:ext>
          </a:extLst>
        </xdr:cNvPr>
        <xdr:cNvCxnSpPr/>
      </xdr:nvCxnSpPr>
      <xdr:spPr>
        <a:xfrm>
          <a:off x="2908300" y="138422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21589</xdr:rowOff>
    </xdr:from>
    <xdr:to>
      <xdr:col>10</xdr:col>
      <xdr:colOff>165100</xdr:colOff>
      <xdr:row>80</xdr:row>
      <xdr:rowOff>123189</xdr:rowOff>
    </xdr:to>
    <xdr:sp macro="" textlink="">
      <xdr:nvSpPr>
        <xdr:cNvPr id="309" name="楕円 308">
          <a:extLst>
            <a:ext uri="{FF2B5EF4-FFF2-40B4-BE49-F238E27FC236}">
              <a16:creationId xmlns:a16="http://schemas.microsoft.com/office/drawing/2014/main" id="{68ABADCE-9420-4D61-9020-973A159E44BD}"/>
            </a:ext>
          </a:extLst>
        </xdr:cNvPr>
        <xdr:cNvSpPr/>
      </xdr:nvSpPr>
      <xdr:spPr>
        <a:xfrm>
          <a:off x="1968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72389</xdr:rowOff>
    </xdr:from>
    <xdr:to>
      <xdr:col>15</xdr:col>
      <xdr:colOff>50800</xdr:colOff>
      <xdr:row>80</xdr:row>
      <xdr:rowOff>126274</xdr:rowOff>
    </xdr:to>
    <xdr:cxnSp macro="">
      <xdr:nvCxnSpPr>
        <xdr:cNvPr id="310" name="直線コネクタ 309">
          <a:extLst>
            <a:ext uri="{FF2B5EF4-FFF2-40B4-BE49-F238E27FC236}">
              <a16:creationId xmlns:a16="http://schemas.microsoft.com/office/drawing/2014/main" id="{999792B1-2D4D-411D-AA1F-8FA2874D8E75}"/>
            </a:ext>
          </a:extLst>
        </xdr:cNvPr>
        <xdr:cNvCxnSpPr/>
      </xdr:nvCxnSpPr>
      <xdr:spPr>
        <a:xfrm>
          <a:off x="2019300" y="13788389"/>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140788</xdr:rowOff>
    </xdr:from>
    <xdr:to>
      <xdr:col>6</xdr:col>
      <xdr:colOff>38100</xdr:colOff>
      <xdr:row>80</xdr:row>
      <xdr:rowOff>70938</xdr:rowOff>
    </xdr:to>
    <xdr:sp macro="" textlink="">
      <xdr:nvSpPr>
        <xdr:cNvPr id="311" name="楕円 310">
          <a:extLst>
            <a:ext uri="{FF2B5EF4-FFF2-40B4-BE49-F238E27FC236}">
              <a16:creationId xmlns:a16="http://schemas.microsoft.com/office/drawing/2014/main" id="{070A0FDE-82E5-4163-BA58-24CBBA9C8A4A}"/>
            </a:ext>
          </a:extLst>
        </xdr:cNvPr>
        <xdr:cNvSpPr/>
      </xdr:nvSpPr>
      <xdr:spPr>
        <a:xfrm>
          <a:off x="1079500" y="13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20138</xdr:rowOff>
    </xdr:from>
    <xdr:to>
      <xdr:col>10</xdr:col>
      <xdr:colOff>114300</xdr:colOff>
      <xdr:row>80</xdr:row>
      <xdr:rowOff>72389</xdr:rowOff>
    </xdr:to>
    <xdr:cxnSp macro="">
      <xdr:nvCxnSpPr>
        <xdr:cNvPr id="312" name="直線コネクタ 311">
          <a:extLst>
            <a:ext uri="{FF2B5EF4-FFF2-40B4-BE49-F238E27FC236}">
              <a16:creationId xmlns:a16="http://schemas.microsoft.com/office/drawing/2014/main" id="{4020B1A8-D678-41D6-8040-F6D74DBA36E7}"/>
            </a:ext>
          </a:extLst>
        </xdr:cNvPr>
        <xdr:cNvCxnSpPr/>
      </xdr:nvCxnSpPr>
      <xdr:spPr>
        <a:xfrm>
          <a:off x="1130300" y="1373613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1A20A992-0EAD-45C1-910F-C60A1577DE85}"/>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CC2F02AD-EBB4-40A4-BBF7-3F5E868A269A}"/>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74232697-7DDB-4523-A395-15A0F4A37302}"/>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47205DC6-9860-4D98-9D39-33BA965EDEF3}"/>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53176</xdr:rowOff>
    </xdr:from>
    <xdr:ext cx="405111" cy="259045"/>
    <xdr:sp macro="" textlink="">
      <xdr:nvSpPr>
        <xdr:cNvPr id="317" name="n_1mainValue【福祉施設】&#10;有形固定資産減価償却率">
          <a:extLst>
            <a:ext uri="{FF2B5EF4-FFF2-40B4-BE49-F238E27FC236}">
              <a16:creationId xmlns:a16="http://schemas.microsoft.com/office/drawing/2014/main" id="{90643DA8-D530-401E-862C-61B591D1E410}"/>
            </a:ext>
          </a:extLst>
        </xdr:cNvPr>
        <xdr:cNvSpPr txBox="1"/>
      </xdr:nvSpPr>
      <xdr:spPr>
        <a:xfrm>
          <a:off x="35820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8" name="n_2mainValue【福祉施設】&#10;有形固定資産減価償却率">
          <a:extLst>
            <a:ext uri="{FF2B5EF4-FFF2-40B4-BE49-F238E27FC236}">
              <a16:creationId xmlns:a16="http://schemas.microsoft.com/office/drawing/2014/main" id="{4AFC1E5B-0F83-42A0-9C5E-7B379FB412DC}"/>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139716</xdr:rowOff>
    </xdr:from>
    <xdr:ext cx="405111" cy="259045"/>
    <xdr:sp macro="" textlink="">
      <xdr:nvSpPr>
        <xdr:cNvPr id="319" name="n_3mainValue【福祉施設】&#10;有形固定資産減価償却率">
          <a:extLst>
            <a:ext uri="{FF2B5EF4-FFF2-40B4-BE49-F238E27FC236}">
              <a16:creationId xmlns:a16="http://schemas.microsoft.com/office/drawing/2014/main" id="{D3BE334F-FEB8-4147-A434-FCCE5F2CBAF2}"/>
            </a:ext>
          </a:extLst>
        </xdr:cNvPr>
        <xdr:cNvSpPr txBox="1"/>
      </xdr:nvSpPr>
      <xdr:spPr>
        <a:xfrm>
          <a:off x="1816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87465</xdr:rowOff>
    </xdr:from>
    <xdr:ext cx="405111" cy="259045"/>
    <xdr:sp macro="" textlink="">
      <xdr:nvSpPr>
        <xdr:cNvPr id="320" name="n_4mainValue【福祉施設】&#10;有形固定資産減価償却率">
          <a:extLst>
            <a:ext uri="{FF2B5EF4-FFF2-40B4-BE49-F238E27FC236}">
              <a16:creationId xmlns:a16="http://schemas.microsoft.com/office/drawing/2014/main" id="{AEEE6B1A-489F-40D0-89D8-8E740A9AC837}"/>
            </a:ext>
          </a:extLst>
        </xdr:cNvPr>
        <xdr:cNvSpPr txBox="1"/>
      </xdr:nvSpPr>
      <xdr:spPr>
        <a:xfrm>
          <a:off x="927744" y="1346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1739335-200E-4C91-968C-C67F2CAF2B8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0C0D442-D6F7-4561-8796-AC582592FA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4B659B6-3DD7-4835-A7A7-D197B6C427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AD06666-739F-4526-9A5F-8E7CEEBF57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266E0AE-DFEC-49DE-B0C0-2FBE574EB2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A080D8B-4024-4431-A7E1-655ED0E6833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7FAD474-B2D3-4BF3-A9CE-10986863D8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10C0693-1FA0-40DD-82D1-D131559E07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830C76C-0484-4FAF-952E-32F5B1E17B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20A5726-2394-4BEB-925C-7DE287AB777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71C9162-2010-40C1-A322-B958A88DDF0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4C70126-57BE-424A-9126-64CAEDD7C98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DB0F97B-C943-4410-B293-37CE2A7F944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1180625-9CC6-402B-86CA-11B702971DB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D19782C-1799-4C1F-A533-5D88F90943B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3373037-9803-4CE6-AA32-41C75E836C0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BE4211A-6EA2-4AA3-A3DD-AA873E418F7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524C287-2B5E-495C-A5F9-9D50E5F8573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5D553A3-82CE-4A69-AF93-6F36BC6E72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4993D73-9574-4680-A175-B79D3909227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E4DBD15-C845-4964-BE38-6FD95247479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544C8BD3-6BDD-407E-A4E7-A4E5AA22E40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41265892-055A-4719-8EAD-7FB53BAAFABC}"/>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8371C73-8FC7-45C9-BB47-94ED8A46BC0C}"/>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DA314476-3F48-4AB8-96E9-F1DB060608D8}"/>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699C631C-1E70-47CF-B497-11B7021812A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B1D6A2D3-8E20-4E12-B877-4B366073FC56}"/>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13236F4-4E4C-492B-B1A8-1A010350E9EE}"/>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7B0C039-A0F9-428B-A3F5-DC8775E10E06}"/>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8F29C5E5-FE96-447F-B2FB-FD72F10C1F1B}"/>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BEB23707-4322-452E-972B-006132048F4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682F266-05E6-43F4-B6F1-1D20751ACB8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B1FBCBF-1361-4F23-BD6F-05659BD7DF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657EA15-6E44-4885-B734-B5C29F0E8F7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4A4BE44-6C62-4C84-B0B4-2C91912B32A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60A1F90-4367-4C6F-9EB3-A471FA8E95C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FEEB66D-E094-4730-9E79-C0488D76A08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35306</xdr:rowOff>
    </xdr:from>
    <xdr:to>
      <xdr:col>55</xdr:col>
      <xdr:colOff>50800</xdr:colOff>
      <xdr:row>83</xdr:row>
      <xdr:rowOff>136906</xdr:rowOff>
    </xdr:to>
    <xdr:sp macro="" textlink="">
      <xdr:nvSpPr>
        <xdr:cNvPr id="358" name="楕円 357">
          <a:extLst>
            <a:ext uri="{FF2B5EF4-FFF2-40B4-BE49-F238E27FC236}">
              <a16:creationId xmlns:a16="http://schemas.microsoft.com/office/drawing/2014/main" id="{E5184C79-F92A-40FD-A71C-D19E6BC08B97}"/>
            </a:ext>
          </a:extLst>
        </xdr:cNvPr>
        <xdr:cNvSpPr/>
      </xdr:nvSpPr>
      <xdr:spPr>
        <a:xfrm>
          <a:off x="104267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58183</xdr:rowOff>
    </xdr:from>
    <xdr:ext cx="469744" cy="259045"/>
    <xdr:sp macro="" textlink="">
      <xdr:nvSpPr>
        <xdr:cNvPr id="359" name="【福祉施設】&#10;一人当たり面積該当値テキスト">
          <a:extLst>
            <a:ext uri="{FF2B5EF4-FFF2-40B4-BE49-F238E27FC236}">
              <a16:creationId xmlns:a16="http://schemas.microsoft.com/office/drawing/2014/main" id="{FFBDAFF6-F91F-4EBA-8559-2E870A9BD9AD}"/>
            </a:ext>
          </a:extLst>
        </xdr:cNvPr>
        <xdr:cNvSpPr txBox="1"/>
      </xdr:nvSpPr>
      <xdr:spPr>
        <a:xfrm>
          <a:off x="10515600" y="1411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0" name="楕円 359">
          <a:extLst>
            <a:ext uri="{FF2B5EF4-FFF2-40B4-BE49-F238E27FC236}">
              <a16:creationId xmlns:a16="http://schemas.microsoft.com/office/drawing/2014/main" id="{225B71F7-7B89-44FA-93A7-2EE090390913}"/>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86106</xdr:rowOff>
    </xdr:from>
    <xdr:to>
      <xdr:col>55</xdr:col>
      <xdr:colOff>0</xdr:colOff>
      <xdr:row>83</xdr:row>
      <xdr:rowOff>95250</xdr:rowOff>
    </xdr:to>
    <xdr:cxnSp macro="">
      <xdr:nvCxnSpPr>
        <xdr:cNvPr id="361" name="直線コネクタ 360">
          <a:extLst>
            <a:ext uri="{FF2B5EF4-FFF2-40B4-BE49-F238E27FC236}">
              <a16:creationId xmlns:a16="http://schemas.microsoft.com/office/drawing/2014/main" id="{725CC6FD-CD09-437D-9F7B-6012C3CBAF92}"/>
            </a:ext>
          </a:extLst>
        </xdr:cNvPr>
        <xdr:cNvCxnSpPr/>
      </xdr:nvCxnSpPr>
      <xdr:spPr>
        <a:xfrm flipV="1">
          <a:off x="9639300" y="143164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145035</xdr:rowOff>
    </xdr:from>
    <xdr:to>
      <xdr:col>46</xdr:col>
      <xdr:colOff>38100</xdr:colOff>
      <xdr:row>83</xdr:row>
      <xdr:rowOff>75185</xdr:rowOff>
    </xdr:to>
    <xdr:sp macro="" textlink="">
      <xdr:nvSpPr>
        <xdr:cNvPr id="362" name="楕円 361">
          <a:extLst>
            <a:ext uri="{FF2B5EF4-FFF2-40B4-BE49-F238E27FC236}">
              <a16:creationId xmlns:a16="http://schemas.microsoft.com/office/drawing/2014/main" id="{0B360278-156A-4281-BC95-CD7CD1991577}"/>
            </a:ext>
          </a:extLst>
        </xdr:cNvPr>
        <xdr:cNvSpPr/>
      </xdr:nvSpPr>
      <xdr:spPr>
        <a:xfrm>
          <a:off x="86995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24385</xdr:rowOff>
    </xdr:from>
    <xdr:to>
      <xdr:col>50</xdr:col>
      <xdr:colOff>114300</xdr:colOff>
      <xdr:row>83</xdr:row>
      <xdr:rowOff>95250</xdr:rowOff>
    </xdr:to>
    <xdr:cxnSp macro="">
      <xdr:nvCxnSpPr>
        <xdr:cNvPr id="363" name="直線コネクタ 362">
          <a:extLst>
            <a:ext uri="{FF2B5EF4-FFF2-40B4-BE49-F238E27FC236}">
              <a16:creationId xmlns:a16="http://schemas.microsoft.com/office/drawing/2014/main" id="{A90A263A-14B5-4075-8709-312230AC4785}"/>
            </a:ext>
          </a:extLst>
        </xdr:cNvPr>
        <xdr:cNvCxnSpPr/>
      </xdr:nvCxnSpPr>
      <xdr:spPr>
        <a:xfrm>
          <a:off x="8750300" y="14254735"/>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154178</xdr:rowOff>
    </xdr:from>
    <xdr:to>
      <xdr:col>41</xdr:col>
      <xdr:colOff>101600</xdr:colOff>
      <xdr:row>83</xdr:row>
      <xdr:rowOff>84328</xdr:rowOff>
    </xdr:to>
    <xdr:sp macro="" textlink="">
      <xdr:nvSpPr>
        <xdr:cNvPr id="364" name="楕円 363">
          <a:extLst>
            <a:ext uri="{FF2B5EF4-FFF2-40B4-BE49-F238E27FC236}">
              <a16:creationId xmlns:a16="http://schemas.microsoft.com/office/drawing/2014/main" id="{DD32F71F-AFBF-467A-AA2E-1314B92A01B4}"/>
            </a:ext>
          </a:extLst>
        </xdr:cNvPr>
        <xdr:cNvSpPr/>
      </xdr:nvSpPr>
      <xdr:spPr>
        <a:xfrm>
          <a:off x="78105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24385</xdr:rowOff>
    </xdr:from>
    <xdr:to>
      <xdr:col>45</xdr:col>
      <xdr:colOff>177800</xdr:colOff>
      <xdr:row>83</xdr:row>
      <xdr:rowOff>33528</xdr:rowOff>
    </xdr:to>
    <xdr:cxnSp macro="">
      <xdr:nvCxnSpPr>
        <xdr:cNvPr id="365" name="直線コネクタ 364">
          <a:extLst>
            <a:ext uri="{FF2B5EF4-FFF2-40B4-BE49-F238E27FC236}">
              <a16:creationId xmlns:a16="http://schemas.microsoft.com/office/drawing/2014/main" id="{4535C71C-D244-4C15-AFBA-78C5B5F90299}"/>
            </a:ext>
          </a:extLst>
        </xdr:cNvPr>
        <xdr:cNvCxnSpPr/>
      </xdr:nvCxnSpPr>
      <xdr:spPr>
        <a:xfrm flipV="1">
          <a:off x="7861300" y="142547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165608</xdr:rowOff>
    </xdr:from>
    <xdr:to>
      <xdr:col>36</xdr:col>
      <xdr:colOff>165100</xdr:colOff>
      <xdr:row>83</xdr:row>
      <xdr:rowOff>95758</xdr:rowOff>
    </xdr:to>
    <xdr:sp macro="" textlink="">
      <xdr:nvSpPr>
        <xdr:cNvPr id="366" name="楕円 365">
          <a:extLst>
            <a:ext uri="{FF2B5EF4-FFF2-40B4-BE49-F238E27FC236}">
              <a16:creationId xmlns:a16="http://schemas.microsoft.com/office/drawing/2014/main" id="{BFEF242E-C97C-4DF4-B5F2-70A285EABAA5}"/>
            </a:ext>
          </a:extLst>
        </xdr:cNvPr>
        <xdr:cNvSpPr/>
      </xdr:nvSpPr>
      <xdr:spPr>
        <a:xfrm>
          <a:off x="6921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33528</xdr:rowOff>
    </xdr:from>
    <xdr:to>
      <xdr:col>41</xdr:col>
      <xdr:colOff>50800</xdr:colOff>
      <xdr:row>83</xdr:row>
      <xdr:rowOff>44958</xdr:rowOff>
    </xdr:to>
    <xdr:cxnSp macro="">
      <xdr:nvCxnSpPr>
        <xdr:cNvPr id="367" name="直線コネクタ 366">
          <a:extLst>
            <a:ext uri="{FF2B5EF4-FFF2-40B4-BE49-F238E27FC236}">
              <a16:creationId xmlns:a16="http://schemas.microsoft.com/office/drawing/2014/main" id="{2CEB4A0C-9AAC-4ECE-9E37-C811C8CAA210}"/>
            </a:ext>
          </a:extLst>
        </xdr:cNvPr>
        <xdr:cNvCxnSpPr/>
      </xdr:nvCxnSpPr>
      <xdr:spPr>
        <a:xfrm flipV="1">
          <a:off x="6972300" y="142638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35BEEFE1-D30A-4B1A-9704-10B48EBBB20C}"/>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E237341F-0557-4666-BD6A-9FF22B91B5F8}"/>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87DF5AD1-3684-43AE-9562-4BD9BD8A3169}"/>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209A2440-A2EF-4E7B-9BAB-C08133F0B0C7}"/>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162577</xdr:rowOff>
    </xdr:from>
    <xdr:ext cx="469744" cy="259045"/>
    <xdr:sp macro="" textlink="">
      <xdr:nvSpPr>
        <xdr:cNvPr id="372" name="n_1mainValue【福祉施設】&#10;一人当たり面積">
          <a:extLst>
            <a:ext uri="{FF2B5EF4-FFF2-40B4-BE49-F238E27FC236}">
              <a16:creationId xmlns:a16="http://schemas.microsoft.com/office/drawing/2014/main" id="{5873E555-1D8C-40A6-922F-C12DAD96A1E4}"/>
            </a:ext>
          </a:extLst>
        </xdr:cNvPr>
        <xdr:cNvSpPr txBox="1"/>
      </xdr:nvSpPr>
      <xdr:spPr>
        <a:xfrm>
          <a:off x="9391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91712</xdr:rowOff>
    </xdr:from>
    <xdr:ext cx="469744" cy="259045"/>
    <xdr:sp macro="" textlink="">
      <xdr:nvSpPr>
        <xdr:cNvPr id="373" name="n_2mainValue【福祉施設】&#10;一人当たり面積">
          <a:extLst>
            <a:ext uri="{FF2B5EF4-FFF2-40B4-BE49-F238E27FC236}">
              <a16:creationId xmlns:a16="http://schemas.microsoft.com/office/drawing/2014/main" id="{13106FBA-0DD4-4B1D-99B1-B1056386A30F}"/>
            </a:ext>
          </a:extLst>
        </xdr:cNvPr>
        <xdr:cNvSpPr txBox="1"/>
      </xdr:nvSpPr>
      <xdr:spPr>
        <a:xfrm>
          <a:off x="8515427" y="1397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100855</xdr:rowOff>
    </xdr:from>
    <xdr:ext cx="469744" cy="259045"/>
    <xdr:sp macro="" textlink="">
      <xdr:nvSpPr>
        <xdr:cNvPr id="374" name="n_3mainValue【福祉施設】&#10;一人当たり面積">
          <a:extLst>
            <a:ext uri="{FF2B5EF4-FFF2-40B4-BE49-F238E27FC236}">
              <a16:creationId xmlns:a16="http://schemas.microsoft.com/office/drawing/2014/main" id="{C13DCCF6-C58E-4B8F-BCCC-7213567EF5E6}"/>
            </a:ext>
          </a:extLst>
        </xdr:cNvPr>
        <xdr:cNvSpPr txBox="1"/>
      </xdr:nvSpPr>
      <xdr:spPr>
        <a:xfrm>
          <a:off x="7626427" y="1398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112285</xdr:rowOff>
    </xdr:from>
    <xdr:ext cx="469744" cy="259045"/>
    <xdr:sp macro="" textlink="">
      <xdr:nvSpPr>
        <xdr:cNvPr id="375" name="n_4mainValue【福祉施設】&#10;一人当たり面積">
          <a:extLst>
            <a:ext uri="{FF2B5EF4-FFF2-40B4-BE49-F238E27FC236}">
              <a16:creationId xmlns:a16="http://schemas.microsoft.com/office/drawing/2014/main" id="{B16C2529-98C0-4D64-89B8-9341B38ED004}"/>
            </a:ext>
          </a:extLst>
        </xdr:cNvPr>
        <xdr:cNvSpPr txBox="1"/>
      </xdr:nvSpPr>
      <xdr:spPr>
        <a:xfrm>
          <a:off x="6737427"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9D3A891-B56B-4B7F-8031-F77BC88CEE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DEA4067-F640-48EA-AEB7-D4B647E911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2217342-4ED8-44AA-8BD7-CA7B249AB9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DDE80F8-3284-48D4-9DAF-B1D84D27414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95CC2DC-C645-47A2-BAE8-25FC65FEBF3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97CE13D-C9DD-4CA6-8BFB-3B4AD523AD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63AA679-6DD1-4560-A2DD-478E0B158D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8D4F2B8-25EA-4D70-BC41-74B519FDC97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0D09890-C712-459C-9F8A-263B6F0D64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D645700-547F-4B00-9F5F-C223F72979C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56E8636-4210-4819-AD99-195F62EB1EA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A2C386F-D5A2-4036-85AD-32BF41EAE34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B89E49D-D5FB-46D9-A05A-EB59D1EA55E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7C882ED-8742-4907-8AC5-0CC2DE558DF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0315D11-B6D3-4131-AD57-EC2B0F7A4F6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7160EF41-8853-420E-8B08-B59C4D6023D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FB0DB82-867F-4CDF-AB12-180ACADEBBE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00D0487-48FB-4CF1-AAF6-CDA4DC76094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A795C9E-D4C5-4F5E-9531-0A1DC215676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14ADACC-6DEB-45B3-94F1-6BC722CD248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0EEE2E1-CDC3-40F7-AA6F-E44873E12BC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ACB8BA1-107D-4413-93CF-A59407E95F6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13DC107-1365-4B9B-AAA4-E17255AC94E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C24B200-685B-4849-8558-580BBAD51BE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A05C403-BE78-4493-8B5F-BE3DCD5BE2E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96BEFE9-7F39-45D1-AC0A-5DCE7733ED09}"/>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2936590-FA09-4DE1-8309-9E1CABD5009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4CB1C4C-EDE3-4776-815F-2DD2B8281AF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FE45488-AAF7-4688-A6B6-00E0D4BDED79}"/>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F5AFD52-05AE-4D0F-8D2E-34FF0FD7BEC9}"/>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E5A8FC7-9271-439B-BBE0-1FB2667B67E1}"/>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536D6B4-EB16-4334-A3E6-7629F0493A5F}"/>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FF9C40B6-EF99-4E7F-A6C7-ED6589AE937E}"/>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A7F3FE0C-AE9F-4DB3-86D7-8EDBEDE67D4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81A047F-EBF5-4C37-9FE2-597E966B3A1F}"/>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21CA09AF-2523-4D50-9F8E-3E43CDF11CE2}"/>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FC3609A-4EEB-4ACE-9BC8-14C1F40C6CA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1D29D4-CEAB-4BB1-973E-F0754A1C431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0C62453-AC6D-45C0-A76D-9DE4C5AB929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7DFB977-3C8A-4F89-A4F8-B52A9E4F61A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A508B1-5F32-4443-89B8-5F51E4AC7B4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116839</xdr:rowOff>
    </xdr:from>
    <xdr:to>
      <xdr:col>24</xdr:col>
      <xdr:colOff>114300</xdr:colOff>
      <xdr:row>102</xdr:row>
      <xdr:rowOff>46989</xdr:rowOff>
    </xdr:to>
    <xdr:sp macro="" textlink="">
      <xdr:nvSpPr>
        <xdr:cNvPr id="417" name="楕円 416">
          <a:extLst>
            <a:ext uri="{FF2B5EF4-FFF2-40B4-BE49-F238E27FC236}">
              <a16:creationId xmlns:a16="http://schemas.microsoft.com/office/drawing/2014/main" id="{0D9D211C-F16B-414F-A370-B2CF90E26E02}"/>
            </a:ext>
          </a:extLst>
        </xdr:cNvPr>
        <xdr:cNvSpPr/>
      </xdr:nvSpPr>
      <xdr:spPr>
        <a:xfrm>
          <a:off x="45847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139716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BDDE24F-9F03-487F-9C31-3FEDF129C20E}"/>
            </a:ext>
          </a:extLst>
        </xdr:cNvPr>
        <xdr:cNvSpPr txBox="1"/>
      </xdr:nvSpPr>
      <xdr:spPr>
        <a:xfrm>
          <a:off x="4673600"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84182</xdr:rowOff>
    </xdr:from>
    <xdr:to>
      <xdr:col>20</xdr:col>
      <xdr:colOff>38100</xdr:colOff>
      <xdr:row>102</xdr:row>
      <xdr:rowOff>14332</xdr:rowOff>
    </xdr:to>
    <xdr:sp macro="" textlink="">
      <xdr:nvSpPr>
        <xdr:cNvPr id="419" name="楕円 418">
          <a:extLst>
            <a:ext uri="{FF2B5EF4-FFF2-40B4-BE49-F238E27FC236}">
              <a16:creationId xmlns:a16="http://schemas.microsoft.com/office/drawing/2014/main" id="{E6804335-39AC-4ED4-AD8F-F668704E3F51}"/>
            </a:ext>
          </a:extLst>
        </xdr:cNvPr>
        <xdr:cNvSpPr/>
      </xdr:nvSpPr>
      <xdr:spPr>
        <a:xfrm>
          <a:off x="3746500" y="174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134982</xdr:rowOff>
    </xdr:from>
    <xdr:to>
      <xdr:col>24</xdr:col>
      <xdr:colOff>63500</xdr:colOff>
      <xdr:row>101</xdr:row>
      <xdr:rowOff>167639</xdr:rowOff>
    </xdr:to>
    <xdr:cxnSp macro="">
      <xdr:nvCxnSpPr>
        <xdr:cNvPr id="420" name="直線コネクタ 419">
          <a:extLst>
            <a:ext uri="{FF2B5EF4-FFF2-40B4-BE49-F238E27FC236}">
              <a16:creationId xmlns:a16="http://schemas.microsoft.com/office/drawing/2014/main" id="{FCF80F88-0809-4FC6-AA07-2F97434B010F}"/>
            </a:ext>
          </a:extLst>
        </xdr:cNvPr>
        <xdr:cNvCxnSpPr/>
      </xdr:nvCxnSpPr>
      <xdr:spPr>
        <a:xfrm>
          <a:off x="3797300" y="1745143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49893</xdr:rowOff>
    </xdr:from>
    <xdr:to>
      <xdr:col>15</xdr:col>
      <xdr:colOff>101600</xdr:colOff>
      <xdr:row>101</xdr:row>
      <xdr:rowOff>151493</xdr:rowOff>
    </xdr:to>
    <xdr:sp macro="" textlink="">
      <xdr:nvSpPr>
        <xdr:cNvPr id="421" name="楕円 420">
          <a:extLst>
            <a:ext uri="{FF2B5EF4-FFF2-40B4-BE49-F238E27FC236}">
              <a16:creationId xmlns:a16="http://schemas.microsoft.com/office/drawing/2014/main" id="{2AD45ADD-8C97-4A34-BBFC-AE718B5DE069}"/>
            </a:ext>
          </a:extLst>
        </xdr:cNvPr>
        <xdr:cNvSpPr/>
      </xdr:nvSpPr>
      <xdr:spPr>
        <a:xfrm>
          <a:off x="28575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100693</xdr:rowOff>
    </xdr:from>
    <xdr:to>
      <xdr:col>19</xdr:col>
      <xdr:colOff>177800</xdr:colOff>
      <xdr:row>101</xdr:row>
      <xdr:rowOff>134982</xdr:rowOff>
    </xdr:to>
    <xdr:cxnSp macro="">
      <xdr:nvCxnSpPr>
        <xdr:cNvPr id="422" name="直線コネクタ 421">
          <a:extLst>
            <a:ext uri="{FF2B5EF4-FFF2-40B4-BE49-F238E27FC236}">
              <a16:creationId xmlns:a16="http://schemas.microsoft.com/office/drawing/2014/main" id="{562F53DE-E4AB-4115-9B23-57F3B14DB738}"/>
            </a:ext>
          </a:extLst>
        </xdr:cNvPr>
        <xdr:cNvCxnSpPr/>
      </xdr:nvCxnSpPr>
      <xdr:spPr>
        <a:xfrm>
          <a:off x="2908300" y="174171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13970</xdr:rowOff>
    </xdr:from>
    <xdr:to>
      <xdr:col>10</xdr:col>
      <xdr:colOff>165100</xdr:colOff>
      <xdr:row>101</xdr:row>
      <xdr:rowOff>115570</xdr:rowOff>
    </xdr:to>
    <xdr:sp macro="" textlink="">
      <xdr:nvSpPr>
        <xdr:cNvPr id="423" name="楕円 422">
          <a:extLst>
            <a:ext uri="{FF2B5EF4-FFF2-40B4-BE49-F238E27FC236}">
              <a16:creationId xmlns:a16="http://schemas.microsoft.com/office/drawing/2014/main" id="{7C039251-48B4-40DD-8898-B744B823CB81}"/>
            </a:ext>
          </a:extLst>
        </xdr:cNvPr>
        <xdr:cNvSpPr/>
      </xdr:nvSpPr>
      <xdr:spPr>
        <a:xfrm>
          <a:off x="1968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64770</xdr:rowOff>
    </xdr:from>
    <xdr:to>
      <xdr:col>15</xdr:col>
      <xdr:colOff>50800</xdr:colOff>
      <xdr:row>101</xdr:row>
      <xdr:rowOff>100693</xdr:rowOff>
    </xdr:to>
    <xdr:cxnSp macro="">
      <xdr:nvCxnSpPr>
        <xdr:cNvPr id="424" name="直線コネクタ 423">
          <a:extLst>
            <a:ext uri="{FF2B5EF4-FFF2-40B4-BE49-F238E27FC236}">
              <a16:creationId xmlns:a16="http://schemas.microsoft.com/office/drawing/2014/main" id="{5CA68D03-DC34-476B-AB7D-E43262F7D4D3}"/>
            </a:ext>
          </a:extLst>
        </xdr:cNvPr>
        <xdr:cNvCxnSpPr/>
      </xdr:nvCxnSpPr>
      <xdr:spPr>
        <a:xfrm>
          <a:off x="2019300" y="173812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152763</xdr:rowOff>
    </xdr:from>
    <xdr:to>
      <xdr:col>6</xdr:col>
      <xdr:colOff>38100</xdr:colOff>
      <xdr:row>101</xdr:row>
      <xdr:rowOff>82913</xdr:rowOff>
    </xdr:to>
    <xdr:sp macro="" textlink="">
      <xdr:nvSpPr>
        <xdr:cNvPr id="425" name="楕円 424">
          <a:extLst>
            <a:ext uri="{FF2B5EF4-FFF2-40B4-BE49-F238E27FC236}">
              <a16:creationId xmlns:a16="http://schemas.microsoft.com/office/drawing/2014/main" id="{BA1B856A-466D-4932-A2C1-AB9345E7BB3D}"/>
            </a:ext>
          </a:extLst>
        </xdr:cNvPr>
        <xdr:cNvSpPr/>
      </xdr:nvSpPr>
      <xdr:spPr>
        <a:xfrm>
          <a:off x="1079500" y="1729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32113</xdr:rowOff>
    </xdr:from>
    <xdr:to>
      <xdr:col>10</xdr:col>
      <xdr:colOff>114300</xdr:colOff>
      <xdr:row>101</xdr:row>
      <xdr:rowOff>64770</xdr:rowOff>
    </xdr:to>
    <xdr:cxnSp macro="">
      <xdr:nvCxnSpPr>
        <xdr:cNvPr id="426" name="直線コネクタ 425">
          <a:extLst>
            <a:ext uri="{FF2B5EF4-FFF2-40B4-BE49-F238E27FC236}">
              <a16:creationId xmlns:a16="http://schemas.microsoft.com/office/drawing/2014/main" id="{70EE73F0-A995-4024-BCD8-F66B39265B58}"/>
            </a:ext>
          </a:extLst>
        </xdr:cNvPr>
        <xdr:cNvCxnSpPr/>
      </xdr:nvCxnSpPr>
      <xdr:spPr>
        <a:xfrm>
          <a:off x="1130300" y="173485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DA93764-9306-4A7D-BAB2-BD3029C0EF40}"/>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B48574AB-A0CF-418D-9028-5995979F55DA}"/>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E67245E6-1662-4055-B2CD-8D1AE915FF8F}"/>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B2535A07-D634-4A0C-AAFB-ABFDDAB74032}"/>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30859</xdr:rowOff>
    </xdr:from>
    <xdr:ext cx="405111" cy="259045"/>
    <xdr:sp macro="" textlink="">
      <xdr:nvSpPr>
        <xdr:cNvPr id="431" name="n_1mainValue【市民会館】&#10;有形固定資産減価償却率">
          <a:extLst>
            <a:ext uri="{FF2B5EF4-FFF2-40B4-BE49-F238E27FC236}">
              <a16:creationId xmlns:a16="http://schemas.microsoft.com/office/drawing/2014/main" id="{F179E4BE-1B36-4389-B37A-5C0C5A9DCDDC}"/>
            </a:ext>
          </a:extLst>
        </xdr:cNvPr>
        <xdr:cNvSpPr txBox="1"/>
      </xdr:nvSpPr>
      <xdr:spPr>
        <a:xfrm>
          <a:off x="358204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168020</xdr:rowOff>
    </xdr:from>
    <xdr:ext cx="405111" cy="259045"/>
    <xdr:sp macro="" textlink="">
      <xdr:nvSpPr>
        <xdr:cNvPr id="432" name="n_2mainValue【市民会館】&#10;有形固定資産減価償却率">
          <a:extLst>
            <a:ext uri="{FF2B5EF4-FFF2-40B4-BE49-F238E27FC236}">
              <a16:creationId xmlns:a16="http://schemas.microsoft.com/office/drawing/2014/main" id="{AD21256C-F217-4AFA-9D05-25B51588F7AA}"/>
            </a:ext>
          </a:extLst>
        </xdr:cNvPr>
        <xdr:cNvSpPr txBox="1"/>
      </xdr:nvSpPr>
      <xdr:spPr>
        <a:xfrm>
          <a:off x="27057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132097</xdr:rowOff>
    </xdr:from>
    <xdr:ext cx="405111" cy="259045"/>
    <xdr:sp macro="" textlink="">
      <xdr:nvSpPr>
        <xdr:cNvPr id="433" name="n_3mainValue【市民会館】&#10;有形固定資産減価償却率">
          <a:extLst>
            <a:ext uri="{FF2B5EF4-FFF2-40B4-BE49-F238E27FC236}">
              <a16:creationId xmlns:a16="http://schemas.microsoft.com/office/drawing/2014/main" id="{BE720FCD-F3A8-4867-A7C8-F2DFCC41BBC2}"/>
            </a:ext>
          </a:extLst>
        </xdr:cNvPr>
        <xdr:cNvSpPr txBox="1"/>
      </xdr:nvSpPr>
      <xdr:spPr>
        <a:xfrm>
          <a:off x="1816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99440</xdr:rowOff>
    </xdr:from>
    <xdr:ext cx="405111" cy="259045"/>
    <xdr:sp macro="" textlink="">
      <xdr:nvSpPr>
        <xdr:cNvPr id="434" name="n_4mainValue【市民会館】&#10;有形固定資産減価償却率">
          <a:extLst>
            <a:ext uri="{FF2B5EF4-FFF2-40B4-BE49-F238E27FC236}">
              <a16:creationId xmlns:a16="http://schemas.microsoft.com/office/drawing/2014/main" id="{831B25F8-1A48-4A56-A165-35E8E4EE65D4}"/>
            </a:ext>
          </a:extLst>
        </xdr:cNvPr>
        <xdr:cNvSpPr txBox="1"/>
      </xdr:nvSpPr>
      <xdr:spPr>
        <a:xfrm>
          <a:off x="9277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1FC1631-ADBC-4E39-ADCA-FF6BCCCA2B2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6BB5EB4-B6D1-4028-B4CB-591DFE5EB53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C5C403A-008E-4C39-A142-286C15E1FA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A84A9AD-12BE-4E3F-BCBF-9D0C30BDA60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7BF2972-EB34-4887-8BC1-4A9C39EC956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C3C591A-4E59-4FD9-887A-0FBF261263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32570C2-411C-4F48-BEBA-348794A374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9A02528-7720-491A-AB69-863D07C031C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B769E1F-E07C-45AD-882B-D87F07619F3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152E7F9-78F2-4065-899B-5F7654105F2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8510267-1AE3-4D5E-BB0B-A746C01D549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69BEB41-DAB3-4606-96E6-FE6E75BA622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268CCBE-712B-41DE-A304-4E3AFA36866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4B2FCEC-B86C-4C8C-9F19-6D4A2CFFFB1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613DFC0-C9A3-44E0-9478-BAF083FBC9F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D3C9A87-2AD3-4B80-8BF7-EF53B17F00E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93BB45E-F14B-4C02-BBAA-5DBE865400C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C7D95D48-E32E-4416-8385-4968F4BE199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4D894F1-2A9A-4997-87C0-44381142B04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9784CD4-7760-463D-8553-880D6FC65F9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E6A96CA-CC66-4C4D-933C-BBDF949863D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3B79505-81D7-4281-9C8B-996DBEB7B97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10C7613C-2AC6-416D-B7CD-C65E0F08747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2F0ED4B-A696-4085-B13E-CB7519614845}"/>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CAD6B38F-3E89-43C6-AFA0-A96865A17E1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74599B0B-44F5-4824-A1B3-01A4580BE072}"/>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BBA8E9DA-3F7C-43DE-A175-D7A2252E923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CD7C5EA9-3343-47CD-BC53-0AFBE63A7957}"/>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C8F6D1A0-C230-4255-B4AF-C6AFCD84413F}"/>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C044CCB3-48EA-401C-9A5E-78D06B22BE05}"/>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A114DFD8-09A7-4923-84BF-7BBFEF0CDC3D}"/>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69C5AC64-608C-4EFC-9E0D-AE3EBFD63A7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FDF1583A-BABA-4750-BD0D-D401D9FC77B3}"/>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12CD1344-2125-460B-BD4E-6669E1DF2DEC}"/>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5A4582-8B9D-4E38-8E6F-05016D691B4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9B49615-2C60-498E-9304-58EC10EA7A1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C11F686-6252-43CB-B287-81C53FEF5E2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8E64088-5487-4E81-9769-6DC91AAB0E0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87AD427-26A2-4F52-86DC-30C2BF15024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101600</xdr:rowOff>
    </xdr:from>
    <xdr:to>
      <xdr:col>55</xdr:col>
      <xdr:colOff>50800</xdr:colOff>
      <xdr:row>108</xdr:row>
      <xdr:rowOff>31750</xdr:rowOff>
    </xdr:to>
    <xdr:sp macro="" textlink="">
      <xdr:nvSpPr>
        <xdr:cNvPr id="474" name="楕円 473">
          <a:extLst>
            <a:ext uri="{FF2B5EF4-FFF2-40B4-BE49-F238E27FC236}">
              <a16:creationId xmlns:a16="http://schemas.microsoft.com/office/drawing/2014/main" id="{88E0B2BD-B6F4-4FCD-A0AE-DF988222F0A0}"/>
            </a:ext>
          </a:extLst>
        </xdr:cNvPr>
        <xdr:cNvSpPr/>
      </xdr:nvSpPr>
      <xdr:spPr>
        <a:xfrm>
          <a:off x="104267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80027</xdr:rowOff>
    </xdr:from>
    <xdr:ext cx="469744" cy="259045"/>
    <xdr:sp macro="" textlink="">
      <xdr:nvSpPr>
        <xdr:cNvPr id="475" name="【市民会館】&#10;一人当たり面積該当値テキスト">
          <a:extLst>
            <a:ext uri="{FF2B5EF4-FFF2-40B4-BE49-F238E27FC236}">
              <a16:creationId xmlns:a16="http://schemas.microsoft.com/office/drawing/2014/main" id="{5BF24CDB-EC33-420D-A2E0-0A9E51467C4A}"/>
            </a:ext>
          </a:extLst>
        </xdr:cNvPr>
        <xdr:cNvSpPr txBox="1"/>
      </xdr:nvSpPr>
      <xdr:spPr>
        <a:xfrm>
          <a:off x="10515600"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105411</xdr:rowOff>
    </xdr:from>
    <xdr:to>
      <xdr:col>50</xdr:col>
      <xdr:colOff>165100</xdr:colOff>
      <xdr:row>108</xdr:row>
      <xdr:rowOff>35561</xdr:rowOff>
    </xdr:to>
    <xdr:sp macro="" textlink="">
      <xdr:nvSpPr>
        <xdr:cNvPr id="476" name="楕円 475">
          <a:extLst>
            <a:ext uri="{FF2B5EF4-FFF2-40B4-BE49-F238E27FC236}">
              <a16:creationId xmlns:a16="http://schemas.microsoft.com/office/drawing/2014/main" id="{BEEA3300-DFBE-4CE6-84F9-427D1D2EFCB5}"/>
            </a:ext>
          </a:extLst>
        </xdr:cNvPr>
        <xdr:cNvSpPr/>
      </xdr:nvSpPr>
      <xdr:spPr>
        <a:xfrm>
          <a:off x="9588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152400</xdr:rowOff>
    </xdr:from>
    <xdr:to>
      <xdr:col>55</xdr:col>
      <xdr:colOff>0</xdr:colOff>
      <xdr:row>107</xdr:row>
      <xdr:rowOff>156211</xdr:rowOff>
    </xdr:to>
    <xdr:cxnSp macro="">
      <xdr:nvCxnSpPr>
        <xdr:cNvPr id="477" name="直線コネクタ 476">
          <a:extLst>
            <a:ext uri="{FF2B5EF4-FFF2-40B4-BE49-F238E27FC236}">
              <a16:creationId xmlns:a16="http://schemas.microsoft.com/office/drawing/2014/main" id="{DC9982BB-74FF-4C09-AEDC-5F2291B60CFB}"/>
            </a:ext>
          </a:extLst>
        </xdr:cNvPr>
        <xdr:cNvCxnSpPr/>
      </xdr:nvCxnSpPr>
      <xdr:spPr>
        <a:xfrm flipV="1">
          <a:off x="9639300" y="184975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109220</xdr:rowOff>
    </xdr:from>
    <xdr:to>
      <xdr:col>46</xdr:col>
      <xdr:colOff>38100</xdr:colOff>
      <xdr:row>108</xdr:row>
      <xdr:rowOff>39370</xdr:rowOff>
    </xdr:to>
    <xdr:sp macro="" textlink="">
      <xdr:nvSpPr>
        <xdr:cNvPr id="478" name="楕円 477">
          <a:extLst>
            <a:ext uri="{FF2B5EF4-FFF2-40B4-BE49-F238E27FC236}">
              <a16:creationId xmlns:a16="http://schemas.microsoft.com/office/drawing/2014/main" id="{0B140833-C0CE-41DF-81C8-E9378D6BD19B}"/>
            </a:ext>
          </a:extLst>
        </xdr:cNvPr>
        <xdr:cNvSpPr/>
      </xdr:nvSpPr>
      <xdr:spPr>
        <a:xfrm>
          <a:off x="869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156211</xdr:rowOff>
    </xdr:from>
    <xdr:to>
      <xdr:col>50</xdr:col>
      <xdr:colOff>114300</xdr:colOff>
      <xdr:row>107</xdr:row>
      <xdr:rowOff>160020</xdr:rowOff>
    </xdr:to>
    <xdr:cxnSp macro="">
      <xdr:nvCxnSpPr>
        <xdr:cNvPr id="479" name="直線コネクタ 478">
          <a:extLst>
            <a:ext uri="{FF2B5EF4-FFF2-40B4-BE49-F238E27FC236}">
              <a16:creationId xmlns:a16="http://schemas.microsoft.com/office/drawing/2014/main" id="{5439BD25-B207-4D07-89F9-DA35E8F27DD5}"/>
            </a:ext>
          </a:extLst>
        </xdr:cNvPr>
        <xdr:cNvCxnSpPr/>
      </xdr:nvCxnSpPr>
      <xdr:spPr>
        <a:xfrm flipV="1">
          <a:off x="8750300" y="185013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113030</xdr:rowOff>
    </xdr:from>
    <xdr:to>
      <xdr:col>41</xdr:col>
      <xdr:colOff>101600</xdr:colOff>
      <xdr:row>108</xdr:row>
      <xdr:rowOff>43180</xdr:rowOff>
    </xdr:to>
    <xdr:sp macro="" textlink="">
      <xdr:nvSpPr>
        <xdr:cNvPr id="480" name="楕円 479">
          <a:extLst>
            <a:ext uri="{FF2B5EF4-FFF2-40B4-BE49-F238E27FC236}">
              <a16:creationId xmlns:a16="http://schemas.microsoft.com/office/drawing/2014/main" id="{6DF8ED1C-EF36-417F-8F5E-405C2B98CF3E}"/>
            </a:ext>
          </a:extLst>
        </xdr:cNvPr>
        <xdr:cNvSpPr/>
      </xdr:nvSpPr>
      <xdr:spPr>
        <a:xfrm>
          <a:off x="7810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160020</xdr:rowOff>
    </xdr:from>
    <xdr:to>
      <xdr:col>45</xdr:col>
      <xdr:colOff>177800</xdr:colOff>
      <xdr:row>107</xdr:row>
      <xdr:rowOff>163830</xdr:rowOff>
    </xdr:to>
    <xdr:cxnSp macro="">
      <xdr:nvCxnSpPr>
        <xdr:cNvPr id="481" name="直線コネクタ 480">
          <a:extLst>
            <a:ext uri="{FF2B5EF4-FFF2-40B4-BE49-F238E27FC236}">
              <a16:creationId xmlns:a16="http://schemas.microsoft.com/office/drawing/2014/main" id="{E9C5A784-84CD-459B-BCFE-F3E797EA1BB1}"/>
            </a:ext>
          </a:extLst>
        </xdr:cNvPr>
        <xdr:cNvCxnSpPr/>
      </xdr:nvCxnSpPr>
      <xdr:spPr>
        <a:xfrm flipV="1">
          <a:off x="7861300" y="18505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114936</xdr:rowOff>
    </xdr:from>
    <xdr:to>
      <xdr:col>36</xdr:col>
      <xdr:colOff>165100</xdr:colOff>
      <xdr:row>108</xdr:row>
      <xdr:rowOff>45086</xdr:rowOff>
    </xdr:to>
    <xdr:sp macro="" textlink="">
      <xdr:nvSpPr>
        <xdr:cNvPr id="482" name="楕円 481">
          <a:extLst>
            <a:ext uri="{FF2B5EF4-FFF2-40B4-BE49-F238E27FC236}">
              <a16:creationId xmlns:a16="http://schemas.microsoft.com/office/drawing/2014/main" id="{525CD1A8-01D9-4793-B79C-5C5DF225707C}"/>
            </a:ext>
          </a:extLst>
        </xdr:cNvPr>
        <xdr:cNvSpPr/>
      </xdr:nvSpPr>
      <xdr:spPr>
        <a:xfrm>
          <a:off x="69215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163830</xdr:rowOff>
    </xdr:from>
    <xdr:to>
      <xdr:col>41</xdr:col>
      <xdr:colOff>50800</xdr:colOff>
      <xdr:row>107</xdr:row>
      <xdr:rowOff>165736</xdr:rowOff>
    </xdr:to>
    <xdr:cxnSp macro="">
      <xdr:nvCxnSpPr>
        <xdr:cNvPr id="483" name="直線コネクタ 482">
          <a:extLst>
            <a:ext uri="{FF2B5EF4-FFF2-40B4-BE49-F238E27FC236}">
              <a16:creationId xmlns:a16="http://schemas.microsoft.com/office/drawing/2014/main" id="{4D1A3F3F-DDCC-435B-AEBB-3DA98558CD4C}"/>
            </a:ext>
          </a:extLst>
        </xdr:cNvPr>
        <xdr:cNvCxnSpPr/>
      </xdr:nvCxnSpPr>
      <xdr:spPr>
        <a:xfrm flipV="1">
          <a:off x="6972300" y="185089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B53FA4E4-115A-4736-8C91-079FF649F2CD}"/>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2112DFF6-D742-4A91-87C0-265BD5DF8FE9}"/>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6C35A7DB-8117-47B3-9801-4AA8E58A5D08}"/>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1F55F663-0A94-4C76-86A8-D89863D26337}"/>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26688</xdr:rowOff>
    </xdr:from>
    <xdr:ext cx="469744" cy="259045"/>
    <xdr:sp macro="" textlink="">
      <xdr:nvSpPr>
        <xdr:cNvPr id="488" name="n_1mainValue【市民会館】&#10;一人当たり面積">
          <a:extLst>
            <a:ext uri="{FF2B5EF4-FFF2-40B4-BE49-F238E27FC236}">
              <a16:creationId xmlns:a16="http://schemas.microsoft.com/office/drawing/2014/main" id="{F3AB3B68-E20C-458D-AA24-0A7FAB6FAC77}"/>
            </a:ext>
          </a:extLst>
        </xdr:cNvPr>
        <xdr:cNvSpPr txBox="1"/>
      </xdr:nvSpPr>
      <xdr:spPr>
        <a:xfrm>
          <a:off x="9391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30497</xdr:rowOff>
    </xdr:from>
    <xdr:ext cx="469744" cy="259045"/>
    <xdr:sp macro="" textlink="">
      <xdr:nvSpPr>
        <xdr:cNvPr id="489" name="n_2mainValue【市民会館】&#10;一人当たり面積">
          <a:extLst>
            <a:ext uri="{FF2B5EF4-FFF2-40B4-BE49-F238E27FC236}">
              <a16:creationId xmlns:a16="http://schemas.microsoft.com/office/drawing/2014/main" id="{A14B1C30-AFDD-42A4-AD58-B9177747635E}"/>
            </a:ext>
          </a:extLst>
        </xdr:cNvPr>
        <xdr:cNvSpPr txBox="1"/>
      </xdr:nvSpPr>
      <xdr:spPr>
        <a:xfrm>
          <a:off x="8515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34307</xdr:rowOff>
    </xdr:from>
    <xdr:ext cx="469744" cy="259045"/>
    <xdr:sp macro="" textlink="">
      <xdr:nvSpPr>
        <xdr:cNvPr id="490" name="n_3mainValue【市民会館】&#10;一人当たり面積">
          <a:extLst>
            <a:ext uri="{FF2B5EF4-FFF2-40B4-BE49-F238E27FC236}">
              <a16:creationId xmlns:a16="http://schemas.microsoft.com/office/drawing/2014/main" id="{67A368C8-FDD3-4756-8400-91520B7409BB}"/>
            </a:ext>
          </a:extLst>
        </xdr:cNvPr>
        <xdr:cNvSpPr txBox="1"/>
      </xdr:nvSpPr>
      <xdr:spPr>
        <a:xfrm>
          <a:off x="7626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36213</xdr:rowOff>
    </xdr:from>
    <xdr:ext cx="469744" cy="259045"/>
    <xdr:sp macro="" textlink="">
      <xdr:nvSpPr>
        <xdr:cNvPr id="491" name="n_4mainValue【市民会館】&#10;一人当たり面積">
          <a:extLst>
            <a:ext uri="{FF2B5EF4-FFF2-40B4-BE49-F238E27FC236}">
              <a16:creationId xmlns:a16="http://schemas.microsoft.com/office/drawing/2014/main" id="{55699635-B917-4013-A93F-612F5577A40A}"/>
            </a:ext>
          </a:extLst>
        </xdr:cNvPr>
        <xdr:cNvSpPr txBox="1"/>
      </xdr:nvSpPr>
      <xdr:spPr>
        <a:xfrm>
          <a:off x="6737427" y="1855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2ACD8BD-071B-45BD-878E-CA54981D6E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04EDBF4-0751-401F-B9EF-35661B82F1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F849FF60-9B78-42DB-A6DC-DB1303342C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820AC86B-384E-4850-AA8C-48DB63782F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E632BCF-648E-4FE9-94F2-45876C56A7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397CFC2-CF85-4BCA-8D33-9C4B506B60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1CBBA3E-87A4-4E37-B0F7-0EFD801BD93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9A2E191-FABE-4D81-A7A7-D663D474AFF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C4392672-BFC8-4390-AF66-C11A2425EAE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950C882-284D-44E4-8FD7-EB8DAD2F09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2E4F67-B24C-4D5B-9E42-7CACBCC05E0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E609DAC-FAD3-42A7-AF31-AE030DEC814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6F0BE39-FEE0-42A4-BDD8-5BC517BB64B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D8A2354B-28B3-4697-BA33-46D8CA62018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FDE4870-7965-4EB0-91AF-A809A6E34A7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686AE06C-3AF9-428B-8D25-7CF0681F2F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988CF50-9F55-4E5C-A071-35A34B37DF7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65A45775-C862-4F8C-B81A-A713C518E58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DC3BF3A3-78D8-461C-AF28-5F2B86B0067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5224A81-6C90-49B0-88B6-C0B5B350F0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B32953B-068E-4B39-849A-451C7C4C9E4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19CB4AA-5254-4316-9FC3-BC68BFB5BD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BBC1369-69F4-4372-8954-9918DEFAB69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D814529-2762-49DC-952A-E22E5C3DE0F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EF011F97-F95E-4F3C-AC82-FFB914550A43}"/>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9B5FF037-A940-4EC7-A33E-194A49C80EC1}"/>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2D78E590-107F-49A3-AEA7-52D3719B8569}"/>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4FC5A25A-7F9F-4123-8D36-1F824786C3A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9253168A-10B6-496F-BB16-482F7DD6A21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74D9B377-5BA6-4119-BC20-9B8A3F85CB0B}"/>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B0399DDE-49DC-452D-9594-15E9337D573C}"/>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F95F91E0-F4BD-46EF-BA79-9A4F1867E58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6C56116A-F082-44DA-8A5F-A2F0A5FBCF8B}"/>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3CA7C3AF-473B-4496-BBEC-20F5013F75CE}"/>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AE4F02FB-80B5-4A0A-B1A2-B382F67FEF0B}"/>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CFE5157-5E8F-4FC0-8F6D-04F0E0BF079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9388F2B-6599-4E81-9010-4BD905B6220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36E2EE4-8F25-454C-A698-05B7DBE0E8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565EB4B-81F0-4CEA-B5F5-018C52AE666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DD886C-9754-43E9-A3F6-EB29DA536E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145415</xdr:rowOff>
    </xdr:from>
    <xdr:to>
      <xdr:col>85</xdr:col>
      <xdr:colOff>177800</xdr:colOff>
      <xdr:row>36</xdr:row>
      <xdr:rowOff>75565</xdr:rowOff>
    </xdr:to>
    <xdr:sp macro="" textlink="">
      <xdr:nvSpPr>
        <xdr:cNvPr id="532" name="楕円 531">
          <a:extLst>
            <a:ext uri="{FF2B5EF4-FFF2-40B4-BE49-F238E27FC236}">
              <a16:creationId xmlns:a16="http://schemas.microsoft.com/office/drawing/2014/main" id="{A104D87D-16AF-41D7-AFCC-0AE57521F5B6}"/>
            </a:ext>
          </a:extLst>
        </xdr:cNvPr>
        <xdr:cNvSpPr/>
      </xdr:nvSpPr>
      <xdr:spPr>
        <a:xfrm>
          <a:off x="162687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168292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A636D9C-A7A6-4457-8B84-2C04104E0F6F}"/>
            </a:ext>
          </a:extLst>
        </xdr:cNvPr>
        <xdr:cNvSpPr txBox="1"/>
      </xdr:nvSpPr>
      <xdr:spPr>
        <a:xfrm>
          <a:off x="16357600"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109220</xdr:rowOff>
    </xdr:from>
    <xdr:to>
      <xdr:col>81</xdr:col>
      <xdr:colOff>101600</xdr:colOff>
      <xdr:row>36</xdr:row>
      <xdr:rowOff>39370</xdr:rowOff>
    </xdr:to>
    <xdr:sp macro="" textlink="">
      <xdr:nvSpPr>
        <xdr:cNvPr id="534" name="楕円 533">
          <a:extLst>
            <a:ext uri="{FF2B5EF4-FFF2-40B4-BE49-F238E27FC236}">
              <a16:creationId xmlns:a16="http://schemas.microsoft.com/office/drawing/2014/main" id="{C217BC1C-BB56-49A2-962B-31ED7DB6D68D}"/>
            </a:ext>
          </a:extLst>
        </xdr:cNvPr>
        <xdr:cNvSpPr/>
      </xdr:nvSpPr>
      <xdr:spPr>
        <a:xfrm>
          <a:off x="15430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160020</xdr:rowOff>
    </xdr:from>
    <xdr:to>
      <xdr:col>85</xdr:col>
      <xdr:colOff>127000</xdr:colOff>
      <xdr:row>36</xdr:row>
      <xdr:rowOff>24765</xdr:rowOff>
    </xdr:to>
    <xdr:cxnSp macro="">
      <xdr:nvCxnSpPr>
        <xdr:cNvPr id="535" name="直線コネクタ 534">
          <a:extLst>
            <a:ext uri="{FF2B5EF4-FFF2-40B4-BE49-F238E27FC236}">
              <a16:creationId xmlns:a16="http://schemas.microsoft.com/office/drawing/2014/main" id="{ECD0A113-9795-4B9C-BB1A-E64120227454}"/>
            </a:ext>
          </a:extLst>
        </xdr:cNvPr>
        <xdr:cNvCxnSpPr/>
      </xdr:nvCxnSpPr>
      <xdr:spPr>
        <a:xfrm>
          <a:off x="15481300" y="616077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6" name="楕円 535">
          <a:extLst>
            <a:ext uri="{FF2B5EF4-FFF2-40B4-BE49-F238E27FC236}">
              <a16:creationId xmlns:a16="http://schemas.microsoft.com/office/drawing/2014/main" id="{4440453D-7A7E-4D04-89C1-E260BEAFD519}"/>
            </a:ext>
          </a:extLst>
        </xdr:cNvPr>
        <xdr:cNvSpPr/>
      </xdr:nvSpPr>
      <xdr:spPr>
        <a:xfrm>
          <a:off x="14541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160020</xdr:rowOff>
    </xdr:to>
    <xdr:cxnSp macro="">
      <xdr:nvCxnSpPr>
        <xdr:cNvPr id="537" name="直線コネクタ 536">
          <a:extLst>
            <a:ext uri="{FF2B5EF4-FFF2-40B4-BE49-F238E27FC236}">
              <a16:creationId xmlns:a16="http://schemas.microsoft.com/office/drawing/2014/main" id="{587523B7-A9FB-4E93-B371-199AF195DC6A}"/>
            </a:ext>
          </a:extLst>
        </xdr:cNvPr>
        <xdr:cNvCxnSpPr/>
      </xdr:nvCxnSpPr>
      <xdr:spPr>
        <a:xfrm>
          <a:off x="14592300" y="6122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38" name="楕円 537">
          <a:extLst>
            <a:ext uri="{FF2B5EF4-FFF2-40B4-BE49-F238E27FC236}">
              <a16:creationId xmlns:a16="http://schemas.microsoft.com/office/drawing/2014/main" id="{9305DD22-7A28-4C36-9222-3CB804F91323}"/>
            </a:ext>
          </a:extLst>
        </xdr:cNvPr>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38</xdr:row>
      <xdr:rowOff>110490</xdr:rowOff>
    </xdr:to>
    <xdr:cxnSp macro="">
      <xdr:nvCxnSpPr>
        <xdr:cNvPr id="539" name="直線コネクタ 538">
          <a:extLst>
            <a:ext uri="{FF2B5EF4-FFF2-40B4-BE49-F238E27FC236}">
              <a16:creationId xmlns:a16="http://schemas.microsoft.com/office/drawing/2014/main" id="{54B882C3-BD22-4135-9C88-9780F264637E}"/>
            </a:ext>
          </a:extLst>
        </xdr:cNvPr>
        <xdr:cNvCxnSpPr/>
      </xdr:nvCxnSpPr>
      <xdr:spPr>
        <a:xfrm flipV="1">
          <a:off x="13703300" y="6122670"/>
          <a:ext cx="8890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52070</xdr:rowOff>
    </xdr:from>
    <xdr:to>
      <xdr:col>67</xdr:col>
      <xdr:colOff>101600</xdr:colOff>
      <xdr:row>38</xdr:row>
      <xdr:rowOff>153670</xdr:rowOff>
    </xdr:to>
    <xdr:sp macro="" textlink="">
      <xdr:nvSpPr>
        <xdr:cNvPr id="540" name="楕円 539">
          <a:extLst>
            <a:ext uri="{FF2B5EF4-FFF2-40B4-BE49-F238E27FC236}">
              <a16:creationId xmlns:a16="http://schemas.microsoft.com/office/drawing/2014/main" id="{D353E9B2-B182-448E-8257-19A46A5076D1}"/>
            </a:ext>
          </a:extLst>
        </xdr:cNvPr>
        <xdr:cNvSpPr/>
      </xdr:nvSpPr>
      <xdr:spPr>
        <a:xfrm>
          <a:off x="12763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102870</xdr:rowOff>
    </xdr:from>
    <xdr:to>
      <xdr:col>71</xdr:col>
      <xdr:colOff>177800</xdr:colOff>
      <xdr:row>38</xdr:row>
      <xdr:rowOff>110490</xdr:rowOff>
    </xdr:to>
    <xdr:cxnSp macro="">
      <xdr:nvCxnSpPr>
        <xdr:cNvPr id="541" name="直線コネクタ 540">
          <a:extLst>
            <a:ext uri="{FF2B5EF4-FFF2-40B4-BE49-F238E27FC236}">
              <a16:creationId xmlns:a16="http://schemas.microsoft.com/office/drawing/2014/main" id="{10378698-A266-475E-84A3-B1C6BA8F5FFA}"/>
            </a:ext>
          </a:extLst>
        </xdr:cNvPr>
        <xdr:cNvCxnSpPr/>
      </xdr:nvCxnSpPr>
      <xdr:spPr>
        <a:xfrm>
          <a:off x="12814300" y="6617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DC0281D-0B65-4822-AF02-74007F9AC06E}"/>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8925CC88-6B19-4CFC-B773-6AF5BAF5A6DF}"/>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22A9813-3AE4-4363-AB9C-4388C9F5C43B}"/>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FF67B7EF-EA48-4A20-80BF-D617AD33FABD}"/>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55897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DC87579C-4B1D-44AE-A737-A8CD853B93BD}"/>
            </a:ext>
          </a:extLst>
        </xdr:cNvPr>
        <xdr:cNvSpPr txBox="1"/>
      </xdr:nvSpPr>
      <xdr:spPr>
        <a:xfrm>
          <a:off x="152660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9592FE30-B66A-4796-B7B4-004176C60A43}"/>
            </a:ext>
          </a:extLst>
        </xdr:cNvPr>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134E51F5-AB02-4D86-A519-52DC8EF5642B}"/>
            </a:ext>
          </a:extLst>
        </xdr:cNvPr>
        <xdr:cNvSpPr txBox="1"/>
      </xdr:nvSpPr>
      <xdr:spPr>
        <a:xfrm>
          <a:off x="13500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144797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5BC57AD-DEAF-4B76-83FD-35D03710FAA9}"/>
            </a:ext>
          </a:extLst>
        </xdr:cNvPr>
        <xdr:cNvSpPr txBox="1"/>
      </xdr:nvSpPr>
      <xdr:spPr>
        <a:xfrm>
          <a:off x="12611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3779908-431B-49DC-8BC3-119D35E23A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DAAECFD-E78E-49E1-AD6E-3AC406F922D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72BA80DC-CFB5-4292-A02D-4CF0BE863D7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909E46C-2122-4F0D-AF4F-E448FFA5B4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C09C874-F86E-4B8B-8F7F-0293CDFE25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B4BA39E-8077-4198-871F-9CFB1DAAEC2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DFDBCB2-7C7B-4DAD-832D-3F4DE4D37A0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4847733-7882-4A26-9DEB-00B77E4F19D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E157F68-DA21-405E-B879-F7BA84A912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5275F09-024D-400A-958C-A431B562D28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42E4BB6-17E9-4BDB-BBE8-A2194B81E13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B96F425-A6B8-49D8-A008-2A63DF98AB8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44131A92-876F-4EB3-B684-9BC87F8B59B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1617732F-6522-44C5-86C2-B3D960618771}"/>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5106BE59-A0A3-4D6D-8058-2E8A203D3A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D386F17-E3CF-43B4-BFB4-BCECD1D5D77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E94CED8-CF96-474C-A45B-7344D3376E8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3763EE3A-ED94-4C39-9B20-094E038286A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F0A46C1C-1D1B-4AC0-ABA5-4E0D2EAC2D0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1D79431B-A638-4485-9682-69EC2059AAD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DCBBCE9-CFAD-4EB6-BA8F-1B15670895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2D60769-020A-4D98-99A6-D2F11666775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44CBC98-2265-4BD5-B4C1-102BD93A364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8CBD62AC-A2C0-448F-87B4-405F3478563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574EB6E7-F947-4D80-ABDC-77150FED97DA}"/>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3E02C569-6C4A-488B-9186-E99F5A518017}"/>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2349AE1-166B-409E-8842-4323CEDB8869}"/>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6E1AA4C7-EDDB-469F-BAC2-3CF8530BE969}"/>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435529C-763C-42F2-B7EE-C90D7CAD909B}"/>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1366C52-C467-4ED7-9539-50F09EE84752}"/>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28DE093-73F6-4EE8-AFF5-8DA47854953C}"/>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3811FE01-E685-4445-BD60-3C2DD4F19197}"/>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A9428FCD-DED4-4D1A-8725-9B287493CC4C}"/>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20375F42-A43E-4090-A9FF-BE27857FC76D}"/>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6B27CE5-57F9-4CCF-BFAC-D6131F300E9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2FD5CD5-65BD-4DF3-8134-4EC632BEFAC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48D9473-AEF1-4E14-B8DB-40D589DA5F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14BFBC0-108D-47BD-AE13-0C14D19C7B5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127750A-45AE-4D02-B4EE-BD1DE6B2782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144154</xdr:rowOff>
    </xdr:from>
    <xdr:to>
      <xdr:col>116</xdr:col>
      <xdr:colOff>114300</xdr:colOff>
      <xdr:row>38</xdr:row>
      <xdr:rowOff>74304</xdr:rowOff>
    </xdr:to>
    <xdr:sp macro="" textlink="">
      <xdr:nvSpPr>
        <xdr:cNvPr id="589" name="楕円 588">
          <a:extLst>
            <a:ext uri="{FF2B5EF4-FFF2-40B4-BE49-F238E27FC236}">
              <a16:creationId xmlns:a16="http://schemas.microsoft.com/office/drawing/2014/main" id="{0142F265-3E08-4010-84EE-D7B55B1B4B9A}"/>
            </a:ext>
          </a:extLst>
        </xdr:cNvPr>
        <xdr:cNvSpPr/>
      </xdr:nvSpPr>
      <xdr:spPr>
        <a:xfrm>
          <a:off x="22110700" y="648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167031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E65E12A-D9CD-4546-AB09-36E4CD966542}"/>
            </a:ext>
          </a:extLst>
        </xdr:cNvPr>
        <xdr:cNvSpPr txBox="1"/>
      </xdr:nvSpPr>
      <xdr:spPr>
        <a:xfrm>
          <a:off x="22199600" y="633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169258</xdr:rowOff>
    </xdr:from>
    <xdr:to>
      <xdr:col>112</xdr:col>
      <xdr:colOff>38100</xdr:colOff>
      <xdr:row>38</xdr:row>
      <xdr:rowOff>99408</xdr:rowOff>
    </xdr:to>
    <xdr:sp macro="" textlink="">
      <xdr:nvSpPr>
        <xdr:cNvPr id="591" name="楕円 590">
          <a:extLst>
            <a:ext uri="{FF2B5EF4-FFF2-40B4-BE49-F238E27FC236}">
              <a16:creationId xmlns:a16="http://schemas.microsoft.com/office/drawing/2014/main" id="{6A3F3446-9947-4690-9BF1-CD174FE0A66E}"/>
            </a:ext>
          </a:extLst>
        </xdr:cNvPr>
        <xdr:cNvSpPr/>
      </xdr:nvSpPr>
      <xdr:spPr>
        <a:xfrm>
          <a:off x="21272500" y="651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23504</xdr:rowOff>
    </xdr:from>
    <xdr:to>
      <xdr:col>116</xdr:col>
      <xdr:colOff>63500</xdr:colOff>
      <xdr:row>38</xdr:row>
      <xdr:rowOff>48608</xdr:rowOff>
    </xdr:to>
    <xdr:cxnSp macro="">
      <xdr:nvCxnSpPr>
        <xdr:cNvPr id="592" name="直線コネクタ 591">
          <a:extLst>
            <a:ext uri="{FF2B5EF4-FFF2-40B4-BE49-F238E27FC236}">
              <a16:creationId xmlns:a16="http://schemas.microsoft.com/office/drawing/2014/main" id="{0196FA4B-3C3B-42E2-8029-BDB56E108FA8}"/>
            </a:ext>
          </a:extLst>
        </xdr:cNvPr>
        <xdr:cNvCxnSpPr/>
      </xdr:nvCxnSpPr>
      <xdr:spPr>
        <a:xfrm flipV="1">
          <a:off x="21323300" y="6538604"/>
          <a:ext cx="838200" cy="2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21823</xdr:rowOff>
    </xdr:from>
    <xdr:to>
      <xdr:col>107</xdr:col>
      <xdr:colOff>101600</xdr:colOff>
      <xdr:row>38</xdr:row>
      <xdr:rowOff>123423</xdr:rowOff>
    </xdr:to>
    <xdr:sp macro="" textlink="">
      <xdr:nvSpPr>
        <xdr:cNvPr id="593" name="楕円 592">
          <a:extLst>
            <a:ext uri="{FF2B5EF4-FFF2-40B4-BE49-F238E27FC236}">
              <a16:creationId xmlns:a16="http://schemas.microsoft.com/office/drawing/2014/main" id="{C4364C99-6A77-4C15-876B-6DAD532D058F}"/>
            </a:ext>
          </a:extLst>
        </xdr:cNvPr>
        <xdr:cNvSpPr/>
      </xdr:nvSpPr>
      <xdr:spPr>
        <a:xfrm>
          <a:off x="20383500" y="653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48608</xdr:rowOff>
    </xdr:from>
    <xdr:to>
      <xdr:col>111</xdr:col>
      <xdr:colOff>177800</xdr:colOff>
      <xdr:row>38</xdr:row>
      <xdr:rowOff>72623</xdr:rowOff>
    </xdr:to>
    <xdr:cxnSp macro="">
      <xdr:nvCxnSpPr>
        <xdr:cNvPr id="594" name="直線コネクタ 593">
          <a:extLst>
            <a:ext uri="{FF2B5EF4-FFF2-40B4-BE49-F238E27FC236}">
              <a16:creationId xmlns:a16="http://schemas.microsoft.com/office/drawing/2014/main" id="{EBCA8558-3397-4CBA-B6EA-02CA78813972}"/>
            </a:ext>
          </a:extLst>
        </xdr:cNvPr>
        <xdr:cNvCxnSpPr/>
      </xdr:nvCxnSpPr>
      <xdr:spPr>
        <a:xfrm flipV="1">
          <a:off x="20434300" y="6563708"/>
          <a:ext cx="889000" cy="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126536</xdr:rowOff>
    </xdr:from>
    <xdr:to>
      <xdr:col>102</xdr:col>
      <xdr:colOff>165100</xdr:colOff>
      <xdr:row>40</xdr:row>
      <xdr:rowOff>56686</xdr:rowOff>
    </xdr:to>
    <xdr:sp macro="" textlink="">
      <xdr:nvSpPr>
        <xdr:cNvPr id="595" name="楕円 594">
          <a:extLst>
            <a:ext uri="{FF2B5EF4-FFF2-40B4-BE49-F238E27FC236}">
              <a16:creationId xmlns:a16="http://schemas.microsoft.com/office/drawing/2014/main" id="{35B76470-F2FE-49F9-8DE7-2BED0FC2A32E}"/>
            </a:ext>
          </a:extLst>
        </xdr:cNvPr>
        <xdr:cNvSpPr/>
      </xdr:nvSpPr>
      <xdr:spPr>
        <a:xfrm>
          <a:off x="19494500" y="681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72623</xdr:rowOff>
    </xdr:from>
    <xdr:to>
      <xdr:col>107</xdr:col>
      <xdr:colOff>50800</xdr:colOff>
      <xdr:row>40</xdr:row>
      <xdr:rowOff>5886</xdr:rowOff>
    </xdr:to>
    <xdr:cxnSp macro="">
      <xdr:nvCxnSpPr>
        <xdr:cNvPr id="596" name="直線コネクタ 595">
          <a:extLst>
            <a:ext uri="{FF2B5EF4-FFF2-40B4-BE49-F238E27FC236}">
              <a16:creationId xmlns:a16="http://schemas.microsoft.com/office/drawing/2014/main" id="{3D89835D-9DAA-46BE-AC35-E49CFA8B2FDC}"/>
            </a:ext>
          </a:extLst>
        </xdr:cNvPr>
        <xdr:cNvCxnSpPr/>
      </xdr:nvCxnSpPr>
      <xdr:spPr>
        <a:xfrm flipV="1">
          <a:off x="19545300" y="6587723"/>
          <a:ext cx="889000" cy="27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136633</xdr:rowOff>
    </xdr:from>
    <xdr:to>
      <xdr:col>98</xdr:col>
      <xdr:colOff>38100</xdr:colOff>
      <xdr:row>40</xdr:row>
      <xdr:rowOff>66783</xdr:rowOff>
    </xdr:to>
    <xdr:sp macro="" textlink="">
      <xdr:nvSpPr>
        <xdr:cNvPr id="597" name="楕円 596">
          <a:extLst>
            <a:ext uri="{FF2B5EF4-FFF2-40B4-BE49-F238E27FC236}">
              <a16:creationId xmlns:a16="http://schemas.microsoft.com/office/drawing/2014/main" id="{6D76D92F-EAEB-4E4A-8FD1-8FB783CBEA0D}"/>
            </a:ext>
          </a:extLst>
        </xdr:cNvPr>
        <xdr:cNvSpPr/>
      </xdr:nvSpPr>
      <xdr:spPr>
        <a:xfrm>
          <a:off x="18605500" y="68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5886</xdr:rowOff>
    </xdr:from>
    <xdr:to>
      <xdr:col>102</xdr:col>
      <xdr:colOff>114300</xdr:colOff>
      <xdr:row>40</xdr:row>
      <xdr:rowOff>15983</xdr:rowOff>
    </xdr:to>
    <xdr:cxnSp macro="">
      <xdr:nvCxnSpPr>
        <xdr:cNvPr id="598" name="直線コネクタ 597">
          <a:extLst>
            <a:ext uri="{FF2B5EF4-FFF2-40B4-BE49-F238E27FC236}">
              <a16:creationId xmlns:a16="http://schemas.microsoft.com/office/drawing/2014/main" id="{7297631F-E9AD-4F7C-AA6C-EEE8DE43B350}"/>
            </a:ext>
          </a:extLst>
        </xdr:cNvPr>
        <xdr:cNvCxnSpPr/>
      </xdr:nvCxnSpPr>
      <xdr:spPr>
        <a:xfrm flipV="1">
          <a:off x="18656300" y="6863886"/>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73F8886-8A26-4A3D-B7BC-9E31F189D2F8}"/>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58D292B-4B4A-4E6B-BA95-8B24F07C2DD2}"/>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CA7D8F8-47F7-4056-884F-46AB7DCF67BF}"/>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44A8A42D-B84F-4CC8-9F94-87377ACEE4B5}"/>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115935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455FB1C4-0355-4D11-8489-A9EAAC4A55FE}"/>
            </a:ext>
          </a:extLst>
        </xdr:cNvPr>
        <xdr:cNvSpPr txBox="1"/>
      </xdr:nvSpPr>
      <xdr:spPr>
        <a:xfrm>
          <a:off x="21011095" y="628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139949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C0A4F453-D22F-471F-9EA9-C1052033AB40}"/>
            </a:ext>
          </a:extLst>
        </xdr:cNvPr>
        <xdr:cNvSpPr txBox="1"/>
      </xdr:nvSpPr>
      <xdr:spPr>
        <a:xfrm>
          <a:off x="20134795" y="631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47813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76CF514-DAE3-4BA5-89CF-C5969ADA1088}"/>
            </a:ext>
          </a:extLst>
        </xdr:cNvPr>
        <xdr:cNvSpPr txBox="1"/>
      </xdr:nvSpPr>
      <xdr:spPr>
        <a:xfrm>
          <a:off x="19278111" y="690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57910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7F7E48F0-B970-48C5-9161-06A18CFB914D}"/>
            </a:ext>
          </a:extLst>
        </xdr:cNvPr>
        <xdr:cNvSpPr txBox="1"/>
      </xdr:nvSpPr>
      <xdr:spPr>
        <a:xfrm>
          <a:off x="18389111" y="69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823F1FD-17BB-48A0-8106-F5CB5012A0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62EA4BB-F3F7-4A17-950C-8CFC4F948CA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2ECDB8-CAFB-491B-9C29-76C9A49CD5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E5B4226-A7E2-4E0A-97D1-6418E3A4FEB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C2895FA-5F7C-4463-9155-91678FD712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869C103-3F06-4A0C-84D7-8D71866C72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54FCD72-F8C5-4DDA-A6FD-B4218E2D894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35F23C2-2147-4817-B944-007C4B6263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66AFBD86-E148-41FF-9835-CF6CE7CE760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0D17E55-C7E9-4709-AD63-C7BD091B17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2A3D834-467D-41CC-B14A-FD06605BF10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7827B14-D88A-4946-A09B-5077127E433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DF67D3F-6401-4F50-A640-AB65CFC60C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16B9FA78-9AA6-4BDD-8DDF-9A096C1D0B7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7164868-4BF1-4B78-9542-6DE35E92186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6C0500D-3C4A-45B7-A1FC-72F6057D968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90C11FF-3372-48BC-9D79-4B8EC5D015E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AF1FAAE-AE13-481B-9260-4AFB67AF590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E6339B9-3861-45EF-9BB9-874824FE40B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B36B6BF-6AE3-450F-9EBD-29C1597E5EF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85701A43-64B2-4288-A2EF-C7FD5FC645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DAAF7EA-6471-4582-AC73-C8DA951CC29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DAFF294-5316-4EE8-9D18-4F60EDA9A09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C220A2D-9615-4194-BCA1-C178CEBEF3E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3361A89-EF4B-4895-ABDB-84D1EA3FBEF6}"/>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ACA17367-B064-4066-93EA-27F3DA59107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E58C406-2ED7-40E1-995C-DE992869C49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3BA534D-CEFF-4A2F-AA97-980F99F9DEDD}"/>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B63F287D-30CE-4034-A5C2-CF880DB9A3F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B5B871B4-0F7C-4A09-BDF4-F43E27669EE9}"/>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17D44407-C846-43D6-BD30-0CE10BE3F3E9}"/>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5E79E9F1-3CF6-4370-82BB-1501EFC2F5CE}"/>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9CF6E21-CC9D-4480-A470-8825A8F089BE}"/>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B704EBB9-FD48-4E8D-ACAD-F232F5FEAE11}"/>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1E3AF1F1-FDDD-4EAD-B567-2F8A32CBDFDD}"/>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9AF17AD-C10C-4572-AD0C-06C5D8CCF1C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6ECF3BA-D1AC-405F-9C10-1ECB6438671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5C6BAB1-9AFF-4496-ACA7-AD90F712EA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7F36ED0-490D-45B5-92F0-922F8E18C25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EA477DD-1474-46A1-B1DC-13381BF4C37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133985</xdr:rowOff>
    </xdr:from>
    <xdr:to>
      <xdr:col>85</xdr:col>
      <xdr:colOff>177800</xdr:colOff>
      <xdr:row>61</xdr:row>
      <xdr:rowOff>64135</xdr:rowOff>
    </xdr:to>
    <xdr:sp macro="" textlink="">
      <xdr:nvSpPr>
        <xdr:cNvPr id="647" name="楕円 646">
          <a:extLst>
            <a:ext uri="{FF2B5EF4-FFF2-40B4-BE49-F238E27FC236}">
              <a16:creationId xmlns:a16="http://schemas.microsoft.com/office/drawing/2014/main" id="{98DB7277-28BB-4CB2-A6D8-5D90D8F1892F}"/>
            </a:ext>
          </a:extLst>
        </xdr:cNvPr>
        <xdr:cNvSpPr/>
      </xdr:nvSpPr>
      <xdr:spPr>
        <a:xfrm>
          <a:off x="16268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112412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C8E58B7-756C-48B9-9060-04E1043FBC0F}"/>
            </a:ext>
          </a:extLst>
        </xdr:cNvPr>
        <xdr:cNvSpPr txBox="1"/>
      </xdr:nvSpPr>
      <xdr:spPr>
        <a:xfrm>
          <a:off x="16357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90170</xdr:rowOff>
    </xdr:from>
    <xdr:to>
      <xdr:col>81</xdr:col>
      <xdr:colOff>101600</xdr:colOff>
      <xdr:row>61</xdr:row>
      <xdr:rowOff>20320</xdr:rowOff>
    </xdr:to>
    <xdr:sp macro="" textlink="">
      <xdr:nvSpPr>
        <xdr:cNvPr id="649" name="楕円 648">
          <a:extLst>
            <a:ext uri="{FF2B5EF4-FFF2-40B4-BE49-F238E27FC236}">
              <a16:creationId xmlns:a16="http://schemas.microsoft.com/office/drawing/2014/main" id="{12A2B792-07CF-4A38-B3C6-B7FBDAC35CF7}"/>
            </a:ext>
          </a:extLst>
        </xdr:cNvPr>
        <xdr:cNvSpPr/>
      </xdr:nvSpPr>
      <xdr:spPr>
        <a:xfrm>
          <a:off x="15430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140970</xdr:rowOff>
    </xdr:from>
    <xdr:to>
      <xdr:col>85</xdr:col>
      <xdr:colOff>127000</xdr:colOff>
      <xdr:row>61</xdr:row>
      <xdr:rowOff>13335</xdr:rowOff>
    </xdr:to>
    <xdr:cxnSp macro="">
      <xdr:nvCxnSpPr>
        <xdr:cNvPr id="650" name="直線コネクタ 649">
          <a:extLst>
            <a:ext uri="{FF2B5EF4-FFF2-40B4-BE49-F238E27FC236}">
              <a16:creationId xmlns:a16="http://schemas.microsoft.com/office/drawing/2014/main" id="{3AF33628-65FC-41D4-A6AD-FF0418001EE1}"/>
            </a:ext>
          </a:extLst>
        </xdr:cNvPr>
        <xdr:cNvCxnSpPr/>
      </xdr:nvCxnSpPr>
      <xdr:spPr>
        <a:xfrm>
          <a:off x="15481300" y="104279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651" name="楕円 650">
          <a:extLst>
            <a:ext uri="{FF2B5EF4-FFF2-40B4-BE49-F238E27FC236}">
              <a16:creationId xmlns:a16="http://schemas.microsoft.com/office/drawing/2014/main" id="{EE42B528-B97E-43A8-86E3-1229AB8E0DD8}"/>
            </a:ext>
          </a:extLst>
        </xdr:cNvPr>
        <xdr:cNvSpPr/>
      </xdr:nvSpPr>
      <xdr:spPr>
        <a:xfrm>
          <a:off x="14541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140970</xdr:rowOff>
    </xdr:to>
    <xdr:cxnSp macro="">
      <xdr:nvCxnSpPr>
        <xdr:cNvPr id="652" name="直線コネクタ 651">
          <a:extLst>
            <a:ext uri="{FF2B5EF4-FFF2-40B4-BE49-F238E27FC236}">
              <a16:creationId xmlns:a16="http://schemas.microsoft.com/office/drawing/2014/main" id="{6896EB05-E018-4C66-B081-C980A825748D}"/>
            </a:ext>
          </a:extLst>
        </xdr:cNvPr>
        <xdr:cNvCxnSpPr/>
      </xdr:nvCxnSpPr>
      <xdr:spPr>
        <a:xfrm>
          <a:off x="14592300" y="103860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653" name="楕円 652">
          <a:extLst>
            <a:ext uri="{FF2B5EF4-FFF2-40B4-BE49-F238E27FC236}">
              <a16:creationId xmlns:a16="http://schemas.microsoft.com/office/drawing/2014/main" id="{A09B5C38-99E2-4083-A299-0662BB8D9AB4}"/>
            </a:ext>
          </a:extLst>
        </xdr:cNvPr>
        <xdr:cNvSpPr/>
      </xdr:nvSpPr>
      <xdr:spPr>
        <a:xfrm>
          <a:off x="13652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99060</xdr:rowOff>
    </xdr:to>
    <xdr:cxnSp macro="">
      <xdr:nvCxnSpPr>
        <xdr:cNvPr id="654" name="直線コネクタ 653">
          <a:extLst>
            <a:ext uri="{FF2B5EF4-FFF2-40B4-BE49-F238E27FC236}">
              <a16:creationId xmlns:a16="http://schemas.microsoft.com/office/drawing/2014/main" id="{72AD6903-7F99-41A7-822C-A9B5BA67A79D}"/>
            </a:ext>
          </a:extLst>
        </xdr:cNvPr>
        <xdr:cNvCxnSpPr/>
      </xdr:nvCxnSpPr>
      <xdr:spPr>
        <a:xfrm>
          <a:off x="13703300" y="103422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139700</xdr:rowOff>
    </xdr:from>
    <xdr:to>
      <xdr:col>67</xdr:col>
      <xdr:colOff>101600</xdr:colOff>
      <xdr:row>60</xdr:row>
      <xdr:rowOff>69850</xdr:rowOff>
    </xdr:to>
    <xdr:sp macro="" textlink="">
      <xdr:nvSpPr>
        <xdr:cNvPr id="655" name="楕円 654">
          <a:extLst>
            <a:ext uri="{FF2B5EF4-FFF2-40B4-BE49-F238E27FC236}">
              <a16:creationId xmlns:a16="http://schemas.microsoft.com/office/drawing/2014/main" id="{1BCED802-717F-4A9B-9785-B697B2DD979E}"/>
            </a:ext>
          </a:extLst>
        </xdr:cNvPr>
        <xdr:cNvSpPr/>
      </xdr:nvSpPr>
      <xdr:spPr>
        <a:xfrm>
          <a:off x="12763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19050</xdr:rowOff>
    </xdr:from>
    <xdr:to>
      <xdr:col>71</xdr:col>
      <xdr:colOff>177800</xdr:colOff>
      <xdr:row>60</xdr:row>
      <xdr:rowOff>55245</xdr:rowOff>
    </xdr:to>
    <xdr:cxnSp macro="">
      <xdr:nvCxnSpPr>
        <xdr:cNvPr id="656" name="直線コネクタ 655">
          <a:extLst>
            <a:ext uri="{FF2B5EF4-FFF2-40B4-BE49-F238E27FC236}">
              <a16:creationId xmlns:a16="http://schemas.microsoft.com/office/drawing/2014/main" id="{CF361476-CA68-4651-A7EF-84520F101D06}"/>
            </a:ext>
          </a:extLst>
        </xdr:cNvPr>
        <xdr:cNvCxnSpPr/>
      </xdr:nvCxnSpPr>
      <xdr:spPr>
        <a:xfrm>
          <a:off x="12814300" y="10306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A1E6479-3A84-45D8-943E-D58B9C905245}"/>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1811ADC-1FED-4DCA-BD9A-CAE74CEAA10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91E0A32-8CEC-4917-8FAE-789DD9C5C7A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421F44D-98F5-483C-9929-C80EFE599867}"/>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52FA75D7-92D8-4F6F-BFA4-416F7AA0FA18}"/>
            </a:ext>
          </a:extLst>
        </xdr:cNvPr>
        <xdr:cNvSpPr txBox="1"/>
      </xdr:nvSpPr>
      <xdr:spPr>
        <a:xfrm>
          <a:off x="152660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140987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FFF4498-33AC-4D30-A27F-A01D3C01BA82}"/>
            </a:ext>
          </a:extLst>
        </xdr:cNvPr>
        <xdr:cNvSpPr txBox="1"/>
      </xdr:nvSpPr>
      <xdr:spPr>
        <a:xfrm>
          <a:off x="14389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97172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760E05F-F25F-4B8E-B815-756998719EC9}"/>
            </a:ext>
          </a:extLst>
        </xdr:cNvPr>
        <xdr:cNvSpPr txBox="1"/>
      </xdr:nvSpPr>
      <xdr:spPr>
        <a:xfrm>
          <a:off x="13500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2B7EEEF-3055-496B-AA5B-2EDCE18389A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F8167FB4-C47A-4A0F-8B63-6F2412F58C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A317A57-E3A2-4808-8500-8B20C1859F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67D6002-4A84-43FC-88F3-64544D96C5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CB9C348-D80E-440C-8A0B-7A42D22E56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1A91649-5440-4F73-B49B-ED2DC58367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4767073-1225-42A1-A053-934A33E158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6A22AA1-78D6-4386-8C2A-BF222D3F11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21E87BB-1966-4F6E-87CE-1094D6BEFD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BEBF875-4D40-4C70-BE97-85A7A374F1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F258316-5545-43E7-8967-D03F870C76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6E7DD41-B9E4-4617-89F5-7472353D196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C88D852-8699-4585-92D7-7AD695A86BF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66D2F15-9677-499A-865B-7002A8FA8D4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DBEC11C-5208-4228-B260-3A50E65407C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5EA8CDB-CF92-43EA-93B4-D4FCB56D1FB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53AC614-F62A-4A6D-A2EA-B7FACED7D12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DE1D1D7-D2AA-4BE7-82FA-26B1032AD1E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5ECE971-0DE2-4DDD-B2EF-0401FE0A32D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6FC88DF-1CC4-46E8-BB58-D0107956B5D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60D9D12-9533-4514-9628-D5A811757C9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B999F18-C914-4CA9-873D-B6373BB65B3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E88C59F-1E57-4103-8DDD-9113C7D1F20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D3D49DD-F8FF-4CE7-BCDB-8E2C3D80C2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C77CE986-D6BE-4ABF-9AB7-C79B054C4EA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9484CED-2DD7-46D5-B75B-B099924C032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489CCD1A-1231-408D-882E-BD08BD40E60A}"/>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CE00511-B19B-4E34-ADD6-BF2887C9B0D8}"/>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62C275AB-2709-40A7-BCF0-CD52229F5A33}"/>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78ACF08-7A7C-43A6-B083-4B5F8A22DAD4}"/>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57AFEEE5-194B-4102-BA88-21344B7A703B}"/>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7BE9FC5-22C2-4381-9156-6B780B4FF7A1}"/>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4C906C2-CD25-4DFD-8559-E3E0898943D5}"/>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FEDA08D-76D7-463F-945B-E0879BF561C7}"/>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6A9538CC-11C0-4F32-A578-2D4862056FFF}"/>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B7F6DD62-C7B1-47E2-8DD6-925A1B8F95A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2821F128-25A3-4A02-879C-86E9BC248FCF}"/>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8001062-F2F2-45AA-BF3E-96ADC298BC5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177E436-BA20-4EC3-BD20-7E2638BC2C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B5494F1-78D1-4601-831E-3A6E6CB4962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7B9A8E7-CCD6-43ED-989F-1F4A08F78F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E62C508-0CBD-4FE0-B794-FAD56E3889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706" name="楕円 705">
          <a:extLst>
            <a:ext uri="{FF2B5EF4-FFF2-40B4-BE49-F238E27FC236}">
              <a16:creationId xmlns:a16="http://schemas.microsoft.com/office/drawing/2014/main" id="{B59656A3-6F4D-4264-9295-B84FBEFD1C3E}"/>
            </a:ext>
          </a:extLst>
        </xdr:cNvPr>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76217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5176B0C-377F-4D01-A03C-EC883919DC65}"/>
            </a:ext>
          </a:extLst>
        </xdr:cNvPr>
        <xdr:cNvSpPr txBox="1"/>
      </xdr:nvSpPr>
      <xdr:spPr>
        <a:xfrm>
          <a:off x="22199600"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101056</xdr:rowOff>
    </xdr:from>
    <xdr:to>
      <xdr:col>112</xdr:col>
      <xdr:colOff>38100</xdr:colOff>
      <xdr:row>64</xdr:row>
      <xdr:rowOff>31206</xdr:rowOff>
    </xdr:to>
    <xdr:sp macro="" textlink="">
      <xdr:nvSpPr>
        <xdr:cNvPr id="708" name="楕円 707">
          <a:extLst>
            <a:ext uri="{FF2B5EF4-FFF2-40B4-BE49-F238E27FC236}">
              <a16:creationId xmlns:a16="http://schemas.microsoft.com/office/drawing/2014/main" id="{85938626-CF5E-4C4F-AC76-79367DC862BD}"/>
            </a:ext>
          </a:extLst>
        </xdr:cNvPr>
        <xdr:cNvSpPr/>
      </xdr:nvSpPr>
      <xdr:spPr>
        <a:xfrm>
          <a:off x="212725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151856</xdr:rowOff>
    </xdr:to>
    <xdr:cxnSp macro="">
      <xdr:nvCxnSpPr>
        <xdr:cNvPr id="709" name="直線コネクタ 708">
          <a:extLst>
            <a:ext uri="{FF2B5EF4-FFF2-40B4-BE49-F238E27FC236}">
              <a16:creationId xmlns:a16="http://schemas.microsoft.com/office/drawing/2014/main" id="{CFC7AE97-8760-4ACD-AFBE-CFD1D2F3E718}"/>
            </a:ext>
          </a:extLst>
        </xdr:cNvPr>
        <xdr:cNvCxnSpPr/>
      </xdr:nvCxnSpPr>
      <xdr:spPr>
        <a:xfrm flipV="1">
          <a:off x="21323300" y="1094994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104322</xdr:rowOff>
    </xdr:from>
    <xdr:to>
      <xdr:col>107</xdr:col>
      <xdr:colOff>101600</xdr:colOff>
      <xdr:row>64</xdr:row>
      <xdr:rowOff>34472</xdr:rowOff>
    </xdr:to>
    <xdr:sp macro="" textlink="">
      <xdr:nvSpPr>
        <xdr:cNvPr id="710" name="楕円 709">
          <a:extLst>
            <a:ext uri="{FF2B5EF4-FFF2-40B4-BE49-F238E27FC236}">
              <a16:creationId xmlns:a16="http://schemas.microsoft.com/office/drawing/2014/main" id="{F59748EC-B22E-4C9F-8A57-07BF91EF2E9E}"/>
            </a:ext>
          </a:extLst>
        </xdr:cNvPr>
        <xdr:cNvSpPr/>
      </xdr:nvSpPr>
      <xdr:spPr>
        <a:xfrm>
          <a:off x="20383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151856</xdr:rowOff>
    </xdr:from>
    <xdr:to>
      <xdr:col>111</xdr:col>
      <xdr:colOff>177800</xdr:colOff>
      <xdr:row>63</xdr:row>
      <xdr:rowOff>155122</xdr:rowOff>
    </xdr:to>
    <xdr:cxnSp macro="">
      <xdr:nvCxnSpPr>
        <xdr:cNvPr id="711" name="直線コネクタ 710">
          <a:extLst>
            <a:ext uri="{FF2B5EF4-FFF2-40B4-BE49-F238E27FC236}">
              <a16:creationId xmlns:a16="http://schemas.microsoft.com/office/drawing/2014/main" id="{2AB66F9A-DA43-47DB-9531-6B9EDFCB8E8C}"/>
            </a:ext>
          </a:extLst>
        </xdr:cNvPr>
        <xdr:cNvCxnSpPr/>
      </xdr:nvCxnSpPr>
      <xdr:spPr>
        <a:xfrm flipV="1">
          <a:off x="20434300" y="1095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712" name="楕円 711">
          <a:extLst>
            <a:ext uri="{FF2B5EF4-FFF2-40B4-BE49-F238E27FC236}">
              <a16:creationId xmlns:a16="http://schemas.microsoft.com/office/drawing/2014/main" id="{F41D0CA6-3504-4F98-881C-B09134521F0A}"/>
            </a:ext>
          </a:extLst>
        </xdr:cNvPr>
        <xdr:cNvSpPr/>
      </xdr:nvSpPr>
      <xdr:spPr>
        <a:xfrm>
          <a:off x="19494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155122</xdr:rowOff>
    </xdr:to>
    <xdr:cxnSp macro="">
      <xdr:nvCxnSpPr>
        <xdr:cNvPr id="713" name="直線コネクタ 712">
          <a:extLst>
            <a:ext uri="{FF2B5EF4-FFF2-40B4-BE49-F238E27FC236}">
              <a16:creationId xmlns:a16="http://schemas.microsoft.com/office/drawing/2014/main" id="{C8748152-3A0E-40B4-A2A5-F6BC29FA88B9}"/>
            </a:ext>
          </a:extLst>
        </xdr:cNvPr>
        <xdr:cNvCxnSpPr/>
      </xdr:nvCxnSpPr>
      <xdr:spPr>
        <a:xfrm>
          <a:off x="19545300" y="10956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107587</xdr:rowOff>
    </xdr:from>
    <xdr:to>
      <xdr:col>98</xdr:col>
      <xdr:colOff>38100</xdr:colOff>
      <xdr:row>64</xdr:row>
      <xdr:rowOff>37737</xdr:rowOff>
    </xdr:to>
    <xdr:sp macro="" textlink="">
      <xdr:nvSpPr>
        <xdr:cNvPr id="714" name="楕円 713">
          <a:extLst>
            <a:ext uri="{FF2B5EF4-FFF2-40B4-BE49-F238E27FC236}">
              <a16:creationId xmlns:a16="http://schemas.microsoft.com/office/drawing/2014/main" id="{56A8B0A0-C195-402F-8832-F15F603C0650}"/>
            </a:ext>
          </a:extLst>
        </xdr:cNvPr>
        <xdr:cNvSpPr/>
      </xdr:nvSpPr>
      <xdr:spPr>
        <a:xfrm>
          <a:off x="18605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158387</xdr:rowOff>
    </xdr:to>
    <xdr:cxnSp macro="">
      <xdr:nvCxnSpPr>
        <xdr:cNvPr id="715" name="直線コネクタ 714">
          <a:extLst>
            <a:ext uri="{FF2B5EF4-FFF2-40B4-BE49-F238E27FC236}">
              <a16:creationId xmlns:a16="http://schemas.microsoft.com/office/drawing/2014/main" id="{F99B6741-5E5A-4AF2-A7CC-6D8E3BE7E96F}"/>
            </a:ext>
          </a:extLst>
        </xdr:cNvPr>
        <xdr:cNvCxnSpPr/>
      </xdr:nvCxnSpPr>
      <xdr:spPr>
        <a:xfrm flipV="1">
          <a:off x="18656300" y="1095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312D0AB8-A283-4A5A-A1AC-413E2EE61E29}"/>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CD6E6410-1F97-4D4F-9B8B-24AEDBFCCAC8}"/>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24886764-F4E5-48B9-9E67-4773FBC38D3F}"/>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534DA822-8D42-4641-AB7A-019C4234A872}"/>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22333</xdr:rowOff>
    </xdr:from>
    <xdr:ext cx="469744" cy="259045"/>
    <xdr:sp macro="" textlink="">
      <xdr:nvSpPr>
        <xdr:cNvPr id="720" name="n_1mainValue【保健センター・保健所】&#10;一人当たり面積">
          <a:extLst>
            <a:ext uri="{FF2B5EF4-FFF2-40B4-BE49-F238E27FC236}">
              <a16:creationId xmlns:a16="http://schemas.microsoft.com/office/drawing/2014/main" id="{7C40A11D-F2E2-4FEA-B715-F3C32E775652}"/>
            </a:ext>
          </a:extLst>
        </xdr:cNvPr>
        <xdr:cNvSpPr txBox="1"/>
      </xdr:nvSpPr>
      <xdr:spPr>
        <a:xfrm>
          <a:off x="21075727" y="1099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721" name="n_2mainValue【保健センター・保健所】&#10;一人当たり面積">
          <a:extLst>
            <a:ext uri="{FF2B5EF4-FFF2-40B4-BE49-F238E27FC236}">
              <a16:creationId xmlns:a16="http://schemas.microsoft.com/office/drawing/2014/main" id="{FB10FE63-C011-4F39-9035-C715F0D083C4}"/>
            </a:ext>
          </a:extLst>
        </xdr:cNvPr>
        <xdr:cNvSpPr txBox="1"/>
      </xdr:nvSpPr>
      <xdr:spPr>
        <a:xfrm>
          <a:off x="20199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22" name="n_3mainValue【保健センター・保健所】&#10;一人当たり面積">
          <a:extLst>
            <a:ext uri="{FF2B5EF4-FFF2-40B4-BE49-F238E27FC236}">
              <a16:creationId xmlns:a16="http://schemas.microsoft.com/office/drawing/2014/main" id="{A27F95E5-2732-4BE9-8D69-4BB2CA3A9B27}"/>
            </a:ext>
          </a:extLst>
        </xdr:cNvPr>
        <xdr:cNvSpPr txBox="1"/>
      </xdr:nvSpPr>
      <xdr:spPr>
        <a:xfrm>
          <a:off x="19310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28864</xdr:rowOff>
    </xdr:from>
    <xdr:ext cx="469744" cy="259045"/>
    <xdr:sp macro="" textlink="">
      <xdr:nvSpPr>
        <xdr:cNvPr id="723" name="n_4mainValue【保健センター・保健所】&#10;一人当たり面積">
          <a:extLst>
            <a:ext uri="{FF2B5EF4-FFF2-40B4-BE49-F238E27FC236}">
              <a16:creationId xmlns:a16="http://schemas.microsoft.com/office/drawing/2014/main" id="{D78446AA-DD47-4A7A-AD08-BA0122C329EF}"/>
            </a:ext>
          </a:extLst>
        </xdr:cNvPr>
        <xdr:cNvSpPr txBox="1"/>
      </xdr:nvSpPr>
      <xdr:spPr>
        <a:xfrm>
          <a:off x="18421427" y="1100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B622ED4-D0E6-4B55-A449-2B112CB35CA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539B614-DB2F-4E4B-B174-7DD0FA995B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3D121AF-9DE8-4A69-A3AB-E06113C8BD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7CEE0FC-157A-4442-8760-E8E9CBC00F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0385FBE-B8F6-4302-BBFB-35C334BAFBF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E55DC16-0638-4C16-B784-D2AC3BE18A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D5D5BC5-CC6D-4E95-B185-BCFD7436A80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B9BACBA-1259-4B2B-B130-C595AAA351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6B904EF-AE14-492B-BA68-4AED6E94C92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404D0AC6-5F72-4964-991C-D36FD2D4DE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AB2C2ED-9063-4068-8269-978843FBD67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4AD6652-81BB-4BC3-85F9-E6511F359A5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05C363D-4863-4C59-BA48-12552845F0A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8F335D5-7E3D-4D8C-B322-CC3C6BE7B87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4181B5A-756E-444C-B13C-74DD2A5A0B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F9014D7-C2BF-4B7B-AE4E-2A893B93620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DED65AF6-FCFD-4734-95ED-EFAA74C13F6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9DAA38C9-D82E-4C8F-9750-C994DDA0962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5F44481-F24D-42B5-9986-59285EF4555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30C41DD-F791-421E-AC60-9B75BA00E9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C7F101A-EFB4-4421-9F95-86A2CBBC3A2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D45477D-21BE-4D07-BD14-B59FB3D9361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7281C97-CDFF-477B-9E2D-1B765CE6180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7F136CA-68F9-495C-8332-4BD7884AE8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AA37A8BA-6105-4882-AF0B-A02B0F603434}"/>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749CD826-DB06-42BC-887D-46DA1463A94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838CB4A-D061-45C0-9C6F-A5A894C0886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228004F-6761-41CE-AF42-0B8070E2397E}"/>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72C66EF5-7C26-4321-AFC1-DB409ED04C93}"/>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80E92D5-C885-4AF9-B6EA-96B0FAAEC004}"/>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3A57480E-C388-4A13-AA84-8DA3AAE047E6}"/>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ADCC4D8B-B0D0-4C36-919C-F36201E14CFB}"/>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86445A5-C737-4EDC-8E68-C38055DBD83E}"/>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2ABA4AE0-59C4-438C-B77C-3830C85B8306}"/>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B110A457-9620-4CD3-BCDA-440A2FDE1AB4}"/>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794C05B-42B8-47BC-AE2F-F2661B6612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5988C6E-B22D-48FE-B17E-970A53F29D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24BDC39-0AA3-44E1-8AE6-5860C14E3DE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B5EE316-77EB-4176-977C-41AA1DD200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89CF657-5909-40E9-8000-DC8C096F3B5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153036</xdr:rowOff>
    </xdr:from>
    <xdr:to>
      <xdr:col>85</xdr:col>
      <xdr:colOff>177800</xdr:colOff>
      <xdr:row>82</xdr:row>
      <xdr:rowOff>83186</xdr:rowOff>
    </xdr:to>
    <xdr:sp macro="" textlink="">
      <xdr:nvSpPr>
        <xdr:cNvPr id="764" name="楕円 763">
          <a:extLst>
            <a:ext uri="{FF2B5EF4-FFF2-40B4-BE49-F238E27FC236}">
              <a16:creationId xmlns:a16="http://schemas.microsoft.com/office/drawing/2014/main" id="{6A881D6A-3144-4FA7-9613-3C1384E2E31A}"/>
            </a:ext>
          </a:extLst>
        </xdr:cNvPr>
        <xdr:cNvSpPr/>
      </xdr:nvSpPr>
      <xdr:spPr>
        <a:xfrm>
          <a:off x="162687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4463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91250BBC-6A82-4A8C-9537-91DE9F692A11}"/>
            </a:ext>
          </a:extLst>
        </xdr:cNvPr>
        <xdr:cNvSpPr txBox="1"/>
      </xdr:nvSpPr>
      <xdr:spPr>
        <a:xfrm>
          <a:off x="16357600"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113030</xdr:rowOff>
    </xdr:from>
    <xdr:to>
      <xdr:col>81</xdr:col>
      <xdr:colOff>101600</xdr:colOff>
      <xdr:row>82</xdr:row>
      <xdr:rowOff>43180</xdr:rowOff>
    </xdr:to>
    <xdr:sp macro="" textlink="">
      <xdr:nvSpPr>
        <xdr:cNvPr id="766" name="楕円 765">
          <a:extLst>
            <a:ext uri="{FF2B5EF4-FFF2-40B4-BE49-F238E27FC236}">
              <a16:creationId xmlns:a16="http://schemas.microsoft.com/office/drawing/2014/main" id="{C96F2573-3D58-44EB-907A-2B71548BC01F}"/>
            </a:ext>
          </a:extLst>
        </xdr:cNvPr>
        <xdr:cNvSpPr/>
      </xdr:nvSpPr>
      <xdr:spPr>
        <a:xfrm>
          <a:off x="15430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163830</xdr:rowOff>
    </xdr:from>
    <xdr:to>
      <xdr:col>85</xdr:col>
      <xdr:colOff>127000</xdr:colOff>
      <xdr:row>82</xdr:row>
      <xdr:rowOff>32386</xdr:rowOff>
    </xdr:to>
    <xdr:cxnSp macro="">
      <xdr:nvCxnSpPr>
        <xdr:cNvPr id="767" name="直線コネクタ 766">
          <a:extLst>
            <a:ext uri="{FF2B5EF4-FFF2-40B4-BE49-F238E27FC236}">
              <a16:creationId xmlns:a16="http://schemas.microsoft.com/office/drawing/2014/main" id="{87795A11-B20F-409A-85D9-ECC1A3C559B5}"/>
            </a:ext>
          </a:extLst>
        </xdr:cNvPr>
        <xdr:cNvCxnSpPr/>
      </xdr:nvCxnSpPr>
      <xdr:spPr>
        <a:xfrm>
          <a:off x="15481300" y="140512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93980</xdr:rowOff>
    </xdr:from>
    <xdr:to>
      <xdr:col>76</xdr:col>
      <xdr:colOff>165100</xdr:colOff>
      <xdr:row>82</xdr:row>
      <xdr:rowOff>24130</xdr:rowOff>
    </xdr:to>
    <xdr:sp macro="" textlink="">
      <xdr:nvSpPr>
        <xdr:cNvPr id="768" name="楕円 767">
          <a:extLst>
            <a:ext uri="{FF2B5EF4-FFF2-40B4-BE49-F238E27FC236}">
              <a16:creationId xmlns:a16="http://schemas.microsoft.com/office/drawing/2014/main" id="{28C6BF81-4214-4D5E-BCAA-6B248B5A8BF4}"/>
            </a:ext>
          </a:extLst>
        </xdr:cNvPr>
        <xdr:cNvSpPr/>
      </xdr:nvSpPr>
      <xdr:spPr>
        <a:xfrm>
          <a:off x="14541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144780</xdr:rowOff>
    </xdr:from>
    <xdr:to>
      <xdr:col>81</xdr:col>
      <xdr:colOff>50800</xdr:colOff>
      <xdr:row>81</xdr:row>
      <xdr:rowOff>163830</xdr:rowOff>
    </xdr:to>
    <xdr:cxnSp macro="">
      <xdr:nvCxnSpPr>
        <xdr:cNvPr id="769" name="直線コネクタ 768">
          <a:extLst>
            <a:ext uri="{FF2B5EF4-FFF2-40B4-BE49-F238E27FC236}">
              <a16:creationId xmlns:a16="http://schemas.microsoft.com/office/drawing/2014/main" id="{26895ECE-0AF9-47BD-B595-DF5E8C168EE5}"/>
            </a:ext>
          </a:extLst>
        </xdr:cNvPr>
        <xdr:cNvCxnSpPr/>
      </xdr:nvCxnSpPr>
      <xdr:spPr>
        <a:xfrm>
          <a:off x="14592300" y="140322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69214</xdr:rowOff>
    </xdr:from>
    <xdr:to>
      <xdr:col>72</xdr:col>
      <xdr:colOff>38100</xdr:colOff>
      <xdr:row>81</xdr:row>
      <xdr:rowOff>170814</xdr:rowOff>
    </xdr:to>
    <xdr:sp macro="" textlink="">
      <xdr:nvSpPr>
        <xdr:cNvPr id="770" name="楕円 769">
          <a:extLst>
            <a:ext uri="{FF2B5EF4-FFF2-40B4-BE49-F238E27FC236}">
              <a16:creationId xmlns:a16="http://schemas.microsoft.com/office/drawing/2014/main" id="{A75EED3A-BDC8-49D2-AA7C-6614E2CDE66F}"/>
            </a:ext>
          </a:extLst>
        </xdr:cNvPr>
        <xdr:cNvSpPr/>
      </xdr:nvSpPr>
      <xdr:spPr>
        <a:xfrm>
          <a:off x="13652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120014</xdr:rowOff>
    </xdr:from>
    <xdr:to>
      <xdr:col>76</xdr:col>
      <xdr:colOff>114300</xdr:colOff>
      <xdr:row>81</xdr:row>
      <xdr:rowOff>144780</xdr:rowOff>
    </xdr:to>
    <xdr:cxnSp macro="">
      <xdr:nvCxnSpPr>
        <xdr:cNvPr id="771" name="直線コネクタ 770">
          <a:extLst>
            <a:ext uri="{FF2B5EF4-FFF2-40B4-BE49-F238E27FC236}">
              <a16:creationId xmlns:a16="http://schemas.microsoft.com/office/drawing/2014/main" id="{F3E560C7-AB7C-4062-9795-0DA1EF19F541}"/>
            </a:ext>
          </a:extLst>
        </xdr:cNvPr>
        <xdr:cNvCxnSpPr/>
      </xdr:nvCxnSpPr>
      <xdr:spPr>
        <a:xfrm>
          <a:off x="13703300" y="140074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772" name="楕円 771">
          <a:extLst>
            <a:ext uri="{FF2B5EF4-FFF2-40B4-BE49-F238E27FC236}">
              <a16:creationId xmlns:a16="http://schemas.microsoft.com/office/drawing/2014/main" id="{06EE9E9B-C9AD-485F-8C01-B52944BCFEF7}"/>
            </a:ext>
          </a:extLst>
        </xdr:cNvPr>
        <xdr:cNvSpPr/>
      </xdr:nvSpPr>
      <xdr:spPr>
        <a:xfrm>
          <a:off x="1276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120014</xdr:rowOff>
    </xdr:to>
    <xdr:cxnSp macro="">
      <xdr:nvCxnSpPr>
        <xdr:cNvPr id="773" name="直線コネクタ 772">
          <a:extLst>
            <a:ext uri="{FF2B5EF4-FFF2-40B4-BE49-F238E27FC236}">
              <a16:creationId xmlns:a16="http://schemas.microsoft.com/office/drawing/2014/main" id="{51F44915-6C8E-436F-8A0B-5D9C309E4732}"/>
            </a:ext>
          </a:extLst>
        </xdr:cNvPr>
        <xdr:cNvCxnSpPr/>
      </xdr:nvCxnSpPr>
      <xdr:spPr>
        <a:xfrm>
          <a:off x="12814300" y="139712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23B9BBD8-DD58-470D-ACA5-40347672B9CF}"/>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87E02650-1B1E-4A74-A3D6-B010CF783D17}"/>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9752DE0-DE2A-4092-9CF4-DF9E26A382A2}"/>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A257934F-F320-4A88-9255-A18B3F8F7054}"/>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59707</xdr:rowOff>
    </xdr:from>
    <xdr:ext cx="405111" cy="259045"/>
    <xdr:sp macro="" textlink="">
      <xdr:nvSpPr>
        <xdr:cNvPr id="778" name="n_1mainValue【消防施設】&#10;有形固定資産減価償却率">
          <a:extLst>
            <a:ext uri="{FF2B5EF4-FFF2-40B4-BE49-F238E27FC236}">
              <a16:creationId xmlns:a16="http://schemas.microsoft.com/office/drawing/2014/main" id="{BF021D48-2D05-4C7B-82C2-6F6A14E81F16}"/>
            </a:ext>
          </a:extLst>
        </xdr:cNvPr>
        <xdr:cNvSpPr txBox="1"/>
      </xdr:nvSpPr>
      <xdr:spPr>
        <a:xfrm>
          <a:off x="15266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40657</xdr:rowOff>
    </xdr:from>
    <xdr:ext cx="405111" cy="259045"/>
    <xdr:sp macro="" textlink="">
      <xdr:nvSpPr>
        <xdr:cNvPr id="779" name="n_2mainValue【消防施設】&#10;有形固定資産減価償却率">
          <a:extLst>
            <a:ext uri="{FF2B5EF4-FFF2-40B4-BE49-F238E27FC236}">
              <a16:creationId xmlns:a16="http://schemas.microsoft.com/office/drawing/2014/main" id="{100D5E29-0127-4538-8CE9-4C8F1AC4CDD2}"/>
            </a:ext>
          </a:extLst>
        </xdr:cNvPr>
        <xdr:cNvSpPr txBox="1"/>
      </xdr:nvSpPr>
      <xdr:spPr>
        <a:xfrm>
          <a:off x="14389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15891</xdr:rowOff>
    </xdr:from>
    <xdr:ext cx="405111" cy="259045"/>
    <xdr:sp macro="" textlink="">
      <xdr:nvSpPr>
        <xdr:cNvPr id="780" name="n_3mainValue【消防施設】&#10;有形固定資産減価償却率">
          <a:extLst>
            <a:ext uri="{FF2B5EF4-FFF2-40B4-BE49-F238E27FC236}">
              <a16:creationId xmlns:a16="http://schemas.microsoft.com/office/drawing/2014/main" id="{EED41733-34C7-42B0-AC93-457DC39AF4E1}"/>
            </a:ext>
          </a:extLst>
        </xdr:cNvPr>
        <xdr:cNvSpPr txBox="1"/>
      </xdr:nvSpPr>
      <xdr:spPr>
        <a:xfrm>
          <a:off x="13500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81" name="n_4mainValue【消防施設】&#10;有形固定資産減価償却率">
          <a:extLst>
            <a:ext uri="{FF2B5EF4-FFF2-40B4-BE49-F238E27FC236}">
              <a16:creationId xmlns:a16="http://schemas.microsoft.com/office/drawing/2014/main" id="{B3BEB7DC-67F4-4007-8305-A4E0608DD7FB}"/>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904A9F0-69F2-4CE5-A7D6-732E729AA2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3C1ADE8-4D1E-4DF7-B01D-1A0FE9DD62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D8DA123-7143-405B-B5AE-92D3711A11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565E859-AE33-4E49-8FD9-853BD2C980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ADAAA90-2622-4867-8A21-F5C92D0C45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19E69BA-BC2A-4D10-8BE6-7BD155ADDE0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BD4B5E6-E515-45CE-AF10-42702423C3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D9CB8F20-42B5-40E3-B3FF-F155B2F8155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90DF2DB-4E70-444B-A8DB-871B11DB68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8F66152-3ED9-43B6-ACD2-5D1FB70B071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82D3C18-460A-43DE-90AE-066D13A00B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828CFFD-C924-4FA3-8F4C-92128C01D65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E024A6-9041-4E52-83E1-B21E8093483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F2D90DF-ADDC-40FA-8983-045765AEFA8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97FC708-FC71-4B75-BBB8-4BBE60403CC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55E951B-669B-492A-9BDF-63484535259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707BE47-C8DE-4723-A8A8-6CAE0C50853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C2EFA871-C337-40D2-A4C3-D720DA47171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748C025B-0668-4D59-B830-D80A1D46B62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398E1D7-46E6-4DD7-862F-BB7B1A85986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EF6FCD5-75CA-41AD-82FD-BEBAC4DEECD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79517584-26E1-4082-88C2-8CEC1F4BE97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ADD5D39C-BE6A-4C09-969D-42BD44D2DE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E08D2B3-3AD7-49EA-9701-1D60BEBCCC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A7C56DE-D23F-42E9-A0ED-AB45168A388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9017E9CC-36C0-4AA9-8254-10DC359FC5F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9F2730B3-22BE-42BA-9799-E36D3D1BF6F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2E61FBC9-8FAF-41C8-B34E-D2B1B2C1971F}"/>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88CF69CC-B805-461F-AA26-5A350DF019E5}"/>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519E9D6B-C972-46FB-A5D3-062E5300D238}"/>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DAA5AA19-EFD4-40BE-8070-5CCF8C77601E}"/>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2026F9A7-F480-491D-88A5-F9AC5C8E7F4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5040054B-33A8-49AC-B53C-411B4A08EB5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490B7F5-62CF-4026-8AC0-367C6989E02A}"/>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A3090A-7BA3-4569-A64D-1752E6BAF32F}"/>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5276DD68-BA69-4D11-8941-EA19146DFF41}"/>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46359CE-D2A9-4ABC-8C8F-DDC3378B853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5A4AA46-526C-425B-A1FC-3690A953349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629E4B1-BEC4-46FD-857E-9EECCAA4296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2E262A1-16BC-4677-9DDA-61A965EB62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ADF7F9D-AAA6-4414-B1D0-215763BC3E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152219</xdr:rowOff>
    </xdr:from>
    <xdr:to>
      <xdr:col>116</xdr:col>
      <xdr:colOff>114300</xdr:colOff>
      <xdr:row>85</xdr:row>
      <xdr:rowOff>82369</xdr:rowOff>
    </xdr:to>
    <xdr:sp macro="" textlink="">
      <xdr:nvSpPr>
        <xdr:cNvPr id="823" name="楕円 822">
          <a:extLst>
            <a:ext uri="{FF2B5EF4-FFF2-40B4-BE49-F238E27FC236}">
              <a16:creationId xmlns:a16="http://schemas.microsoft.com/office/drawing/2014/main" id="{D18E7789-D5C5-418F-930E-A4D518129E90}"/>
            </a:ext>
          </a:extLst>
        </xdr:cNvPr>
        <xdr:cNvSpPr/>
      </xdr:nvSpPr>
      <xdr:spPr>
        <a:xfrm>
          <a:off x="221107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3646</xdr:rowOff>
    </xdr:from>
    <xdr:ext cx="469744" cy="259045"/>
    <xdr:sp macro="" textlink="">
      <xdr:nvSpPr>
        <xdr:cNvPr id="824" name="【消防施設】&#10;一人当たり面積該当値テキスト">
          <a:extLst>
            <a:ext uri="{FF2B5EF4-FFF2-40B4-BE49-F238E27FC236}">
              <a16:creationId xmlns:a16="http://schemas.microsoft.com/office/drawing/2014/main" id="{4395301B-A9AA-493D-ABA0-217EFF47CB9E}"/>
            </a:ext>
          </a:extLst>
        </xdr:cNvPr>
        <xdr:cNvSpPr txBox="1"/>
      </xdr:nvSpPr>
      <xdr:spPr>
        <a:xfrm>
          <a:off x="22199600" y="1440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153851</xdr:rowOff>
    </xdr:from>
    <xdr:to>
      <xdr:col>112</xdr:col>
      <xdr:colOff>38100</xdr:colOff>
      <xdr:row>85</xdr:row>
      <xdr:rowOff>84001</xdr:rowOff>
    </xdr:to>
    <xdr:sp macro="" textlink="">
      <xdr:nvSpPr>
        <xdr:cNvPr id="825" name="楕円 824">
          <a:extLst>
            <a:ext uri="{FF2B5EF4-FFF2-40B4-BE49-F238E27FC236}">
              <a16:creationId xmlns:a16="http://schemas.microsoft.com/office/drawing/2014/main" id="{026D1304-68B5-468A-803D-C4B6D9E0F8F0}"/>
            </a:ext>
          </a:extLst>
        </xdr:cNvPr>
        <xdr:cNvSpPr/>
      </xdr:nvSpPr>
      <xdr:spPr>
        <a:xfrm>
          <a:off x="21272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31569</xdr:rowOff>
    </xdr:from>
    <xdr:to>
      <xdr:col>116</xdr:col>
      <xdr:colOff>63500</xdr:colOff>
      <xdr:row>85</xdr:row>
      <xdr:rowOff>33201</xdr:rowOff>
    </xdr:to>
    <xdr:cxnSp macro="">
      <xdr:nvCxnSpPr>
        <xdr:cNvPr id="826" name="直線コネクタ 825">
          <a:extLst>
            <a:ext uri="{FF2B5EF4-FFF2-40B4-BE49-F238E27FC236}">
              <a16:creationId xmlns:a16="http://schemas.microsoft.com/office/drawing/2014/main" id="{D86E2644-BE5D-474C-A1EF-10D02B02C63A}"/>
            </a:ext>
          </a:extLst>
        </xdr:cNvPr>
        <xdr:cNvCxnSpPr/>
      </xdr:nvCxnSpPr>
      <xdr:spPr>
        <a:xfrm flipV="1">
          <a:off x="21323300" y="1460481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7" name="楕円 826">
          <a:extLst>
            <a:ext uri="{FF2B5EF4-FFF2-40B4-BE49-F238E27FC236}">
              <a16:creationId xmlns:a16="http://schemas.microsoft.com/office/drawing/2014/main" id="{67D30CFA-6E0B-4946-898D-63D25557DC6D}"/>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33201</xdr:rowOff>
    </xdr:from>
    <xdr:to>
      <xdr:col>111</xdr:col>
      <xdr:colOff>177800</xdr:colOff>
      <xdr:row>85</xdr:row>
      <xdr:rowOff>38100</xdr:rowOff>
    </xdr:to>
    <xdr:cxnSp macro="">
      <xdr:nvCxnSpPr>
        <xdr:cNvPr id="828" name="直線コネクタ 827">
          <a:extLst>
            <a:ext uri="{FF2B5EF4-FFF2-40B4-BE49-F238E27FC236}">
              <a16:creationId xmlns:a16="http://schemas.microsoft.com/office/drawing/2014/main" id="{7503770A-B716-4F04-846E-21DCABF0DFA9}"/>
            </a:ext>
          </a:extLst>
        </xdr:cNvPr>
        <xdr:cNvCxnSpPr/>
      </xdr:nvCxnSpPr>
      <xdr:spPr>
        <a:xfrm flipV="1">
          <a:off x="20434300" y="1460645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160382</xdr:rowOff>
    </xdr:from>
    <xdr:to>
      <xdr:col>102</xdr:col>
      <xdr:colOff>165100</xdr:colOff>
      <xdr:row>85</xdr:row>
      <xdr:rowOff>90532</xdr:rowOff>
    </xdr:to>
    <xdr:sp macro="" textlink="">
      <xdr:nvSpPr>
        <xdr:cNvPr id="829" name="楕円 828">
          <a:extLst>
            <a:ext uri="{FF2B5EF4-FFF2-40B4-BE49-F238E27FC236}">
              <a16:creationId xmlns:a16="http://schemas.microsoft.com/office/drawing/2014/main" id="{32FEC4EC-A6D0-4538-835F-EA007DF6779B}"/>
            </a:ext>
          </a:extLst>
        </xdr:cNvPr>
        <xdr:cNvSpPr/>
      </xdr:nvSpPr>
      <xdr:spPr>
        <a:xfrm>
          <a:off x="19494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39732</xdr:rowOff>
    </xdr:to>
    <xdr:cxnSp macro="">
      <xdr:nvCxnSpPr>
        <xdr:cNvPr id="830" name="直線コネクタ 829">
          <a:extLst>
            <a:ext uri="{FF2B5EF4-FFF2-40B4-BE49-F238E27FC236}">
              <a16:creationId xmlns:a16="http://schemas.microsoft.com/office/drawing/2014/main" id="{29783AD5-6080-4C10-9044-39B9250ACE4F}"/>
            </a:ext>
          </a:extLst>
        </xdr:cNvPr>
        <xdr:cNvCxnSpPr/>
      </xdr:nvCxnSpPr>
      <xdr:spPr>
        <a:xfrm flipV="1">
          <a:off x="19545300" y="1461135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163649</xdr:rowOff>
    </xdr:from>
    <xdr:to>
      <xdr:col>98</xdr:col>
      <xdr:colOff>38100</xdr:colOff>
      <xdr:row>85</xdr:row>
      <xdr:rowOff>93799</xdr:rowOff>
    </xdr:to>
    <xdr:sp macro="" textlink="">
      <xdr:nvSpPr>
        <xdr:cNvPr id="831" name="楕円 830">
          <a:extLst>
            <a:ext uri="{FF2B5EF4-FFF2-40B4-BE49-F238E27FC236}">
              <a16:creationId xmlns:a16="http://schemas.microsoft.com/office/drawing/2014/main" id="{B07EEE1E-A600-435F-90C0-3E4C65204978}"/>
            </a:ext>
          </a:extLst>
        </xdr:cNvPr>
        <xdr:cNvSpPr/>
      </xdr:nvSpPr>
      <xdr:spPr>
        <a:xfrm>
          <a:off x="186055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39732</xdr:rowOff>
    </xdr:from>
    <xdr:to>
      <xdr:col>102</xdr:col>
      <xdr:colOff>114300</xdr:colOff>
      <xdr:row>85</xdr:row>
      <xdr:rowOff>42999</xdr:rowOff>
    </xdr:to>
    <xdr:cxnSp macro="">
      <xdr:nvCxnSpPr>
        <xdr:cNvPr id="832" name="直線コネクタ 831">
          <a:extLst>
            <a:ext uri="{FF2B5EF4-FFF2-40B4-BE49-F238E27FC236}">
              <a16:creationId xmlns:a16="http://schemas.microsoft.com/office/drawing/2014/main" id="{31273A37-C854-4BED-B148-BE9DF0C7A3CD}"/>
            </a:ext>
          </a:extLst>
        </xdr:cNvPr>
        <xdr:cNvCxnSpPr/>
      </xdr:nvCxnSpPr>
      <xdr:spPr>
        <a:xfrm flipV="1">
          <a:off x="18656300" y="146129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5D8947A9-0077-42D7-8CB0-7B768B5A0D19}"/>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77161C0B-9DDB-40F6-BA43-15A8FF9910A7}"/>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EB6A3525-86A1-467E-973B-71BFB5C56E34}"/>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CB75E9A8-32F9-46E0-A644-ABBDAAC5EA6A}"/>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100528</xdr:rowOff>
    </xdr:from>
    <xdr:ext cx="469744" cy="259045"/>
    <xdr:sp macro="" textlink="">
      <xdr:nvSpPr>
        <xdr:cNvPr id="837" name="n_1mainValue【消防施設】&#10;一人当たり面積">
          <a:extLst>
            <a:ext uri="{FF2B5EF4-FFF2-40B4-BE49-F238E27FC236}">
              <a16:creationId xmlns:a16="http://schemas.microsoft.com/office/drawing/2014/main" id="{3ED76472-89CC-4B32-AE4E-2E1A969E9E70}"/>
            </a:ext>
          </a:extLst>
        </xdr:cNvPr>
        <xdr:cNvSpPr txBox="1"/>
      </xdr:nvSpPr>
      <xdr:spPr>
        <a:xfrm>
          <a:off x="21075727" y="1433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105427</xdr:rowOff>
    </xdr:from>
    <xdr:ext cx="469744" cy="259045"/>
    <xdr:sp macro="" textlink="">
      <xdr:nvSpPr>
        <xdr:cNvPr id="838" name="n_2mainValue【消防施設】&#10;一人当たり面積">
          <a:extLst>
            <a:ext uri="{FF2B5EF4-FFF2-40B4-BE49-F238E27FC236}">
              <a16:creationId xmlns:a16="http://schemas.microsoft.com/office/drawing/2014/main" id="{B345D751-D251-4FEE-A976-5EC420944146}"/>
            </a:ext>
          </a:extLst>
        </xdr:cNvPr>
        <xdr:cNvSpPr txBox="1"/>
      </xdr:nvSpPr>
      <xdr:spPr>
        <a:xfrm>
          <a:off x="20199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107059</xdr:rowOff>
    </xdr:from>
    <xdr:ext cx="469744" cy="259045"/>
    <xdr:sp macro="" textlink="">
      <xdr:nvSpPr>
        <xdr:cNvPr id="839" name="n_3mainValue【消防施設】&#10;一人当たり面積">
          <a:extLst>
            <a:ext uri="{FF2B5EF4-FFF2-40B4-BE49-F238E27FC236}">
              <a16:creationId xmlns:a16="http://schemas.microsoft.com/office/drawing/2014/main" id="{17A0B747-62FB-4107-BF9E-989BFC0939A2}"/>
            </a:ext>
          </a:extLst>
        </xdr:cNvPr>
        <xdr:cNvSpPr txBox="1"/>
      </xdr:nvSpPr>
      <xdr:spPr>
        <a:xfrm>
          <a:off x="19310427" y="1433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110326</xdr:rowOff>
    </xdr:from>
    <xdr:ext cx="469744" cy="259045"/>
    <xdr:sp macro="" textlink="">
      <xdr:nvSpPr>
        <xdr:cNvPr id="840" name="n_4mainValue【消防施設】&#10;一人当たり面積">
          <a:extLst>
            <a:ext uri="{FF2B5EF4-FFF2-40B4-BE49-F238E27FC236}">
              <a16:creationId xmlns:a16="http://schemas.microsoft.com/office/drawing/2014/main" id="{6717EB65-BCF2-4214-8C88-7836C4DB9FF8}"/>
            </a:ext>
          </a:extLst>
        </xdr:cNvPr>
        <xdr:cNvSpPr txBox="1"/>
      </xdr:nvSpPr>
      <xdr:spPr>
        <a:xfrm>
          <a:off x="18421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16849DE-AE40-46B5-83C0-243B01000E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2DB6EC2-E2AA-44FC-8FBB-25807132F5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134B316-B00A-45A1-8BA3-D575E7E751F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389BD93-91F5-44E4-B7A1-F79FEE5D910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2DD8CA2-CB7D-47C4-92F7-C78B2AAF67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8F34AF2-212A-450E-A174-7155F32717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3230981-077A-47DC-9604-C4448E80F9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3B301A2-0F87-4DFF-AF5A-C284B0BC9AD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5EC4E41-3AB6-4E58-96D3-AE496919C24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A9BAD016-02E8-40B2-A634-6BD1816D0A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C4EE736-E4B6-49C4-99B1-F2A057440C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C03C76F2-8D1C-4510-A6DD-5E0CC31EC00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8CE13F17-63EB-41FB-93F4-FABAC9810C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C272F3E-47AF-4AC5-B61F-4DDD6CA1CE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B8A9B0F-77EB-484A-80BD-E5E311F8D4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A8766144-2557-4E96-8D87-18251164DE5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A14EE82-3BA3-4B5B-93A4-A37D6E479E7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896AC1F-89FD-4DB2-812C-403BB7C8745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4028C08-8117-4DC4-9337-3CE64DD34FA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BCC90E0-F50E-4900-A7C2-FA0FA6C908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8279FE6E-1A46-46AD-8357-F7D907560B3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8AC165B-B349-4177-9D30-627E735A0E6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B5C8ACD-3E79-4E97-9D50-66DF07C09C6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86B1428-7F3A-4539-913E-BCBB268D4E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D83340C0-4C0C-4909-B42D-9E2D9A40050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970A644A-C87D-47B1-BA2D-0DBF2AEAF38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A858004-469B-42DE-93C3-80ED7F6D898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6F94D217-FB34-44C9-B16D-17E42422D75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73DEDB9E-C979-419D-A236-B302273C09B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E1E2E9B0-AB94-4814-A803-D084D3285F9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4389449C-1B39-4D88-A4B7-629B19744C3B}"/>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487C352-5B64-42F4-A959-E74892D150AE}"/>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9FFB49C-91B7-4EB6-9A6B-509EF188FD21}"/>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29E82D8-9FEC-40AB-B01B-259E1E465D5C}"/>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55FFB82-2C16-4564-9664-96F9DCB891FF}"/>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32ACA67E-8594-4922-909C-C06DD3F76C6A}"/>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A4EE2E9-2443-422E-AC56-116594A5E7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F1E41DB-5CFB-47CD-9B34-F82333277A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33FFDF6-BFAF-4B77-9248-B304E045D8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BD84F15-983F-4FA0-B181-0F142489ED0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58E20C9-6E2E-47C7-9A6C-29CC0DD145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154395</xdr:rowOff>
    </xdr:from>
    <xdr:to>
      <xdr:col>85</xdr:col>
      <xdr:colOff>177800</xdr:colOff>
      <xdr:row>106</xdr:row>
      <xdr:rowOff>84545</xdr:rowOff>
    </xdr:to>
    <xdr:sp macro="" textlink="">
      <xdr:nvSpPr>
        <xdr:cNvPr id="882" name="楕円 881">
          <a:extLst>
            <a:ext uri="{FF2B5EF4-FFF2-40B4-BE49-F238E27FC236}">
              <a16:creationId xmlns:a16="http://schemas.microsoft.com/office/drawing/2014/main" id="{195AFDFA-D5EB-49D4-AB58-CEBD9870D144}"/>
            </a:ext>
          </a:extLst>
        </xdr:cNvPr>
        <xdr:cNvSpPr/>
      </xdr:nvSpPr>
      <xdr:spPr>
        <a:xfrm>
          <a:off x="162687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132822</xdr:rowOff>
    </xdr:from>
    <xdr:ext cx="405111" cy="259045"/>
    <xdr:sp macro="" textlink="">
      <xdr:nvSpPr>
        <xdr:cNvPr id="883" name="【庁舎】&#10;有形固定資産減価償却率該当値テキスト">
          <a:extLst>
            <a:ext uri="{FF2B5EF4-FFF2-40B4-BE49-F238E27FC236}">
              <a16:creationId xmlns:a16="http://schemas.microsoft.com/office/drawing/2014/main" id="{00D0955B-0663-44C0-B08C-6FC54F212EA4}"/>
            </a:ext>
          </a:extLst>
        </xdr:cNvPr>
        <xdr:cNvSpPr txBox="1"/>
      </xdr:nvSpPr>
      <xdr:spPr>
        <a:xfrm>
          <a:off x="16357600"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123371</xdr:rowOff>
    </xdr:from>
    <xdr:to>
      <xdr:col>81</xdr:col>
      <xdr:colOff>101600</xdr:colOff>
      <xdr:row>106</xdr:row>
      <xdr:rowOff>53521</xdr:rowOff>
    </xdr:to>
    <xdr:sp macro="" textlink="">
      <xdr:nvSpPr>
        <xdr:cNvPr id="884" name="楕円 883">
          <a:extLst>
            <a:ext uri="{FF2B5EF4-FFF2-40B4-BE49-F238E27FC236}">
              <a16:creationId xmlns:a16="http://schemas.microsoft.com/office/drawing/2014/main" id="{999F254F-54ED-4BED-96C9-54E6A1514995}"/>
            </a:ext>
          </a:extLst>
        </xdr:cNvPr>
        <xdr:cNvSpPr/>
      </xdr:nvSpPr>
      <xdr:spPr>
        <a:xfrm>
          <a:off x="15430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xdr:rowOff>
    </xdr:from>
    <xdr:to>
      <xdr:col>85</xdr:col>
      <xdr:colOff>127000</xdr:colOff>
      <xdr:row>106</xdr:row>
      <xdr:rowOff>33745</xdr:rowOff>
    </xdr:to>
    <xdr:cxnSp macro="">
      <xdr:nvCxnSpPr>
        <xdr:cNvPr id="885" name="直線コネクタ 884">
          <a:extLst>
            <a:ext uri="{FF2B5EF4-FFF2-40B4-BE49-F238E27FC236}">
              <a16:creationId xmlns:a16="http://schemas.microsoft.com/office/drawing/2014/main" id="{723E7572-D0ED-42DC-BEEB-4CA413FD4445}"/>
            </a:ext>
          </a:extLst>
        </xdr:cNvPr>
        <xdr:cNvCxnSpPr/>
      </xdr:nvCxnSpPr>
      <xdr:spPr>
        <a:xfrm>
          <a:off x="15481300" y="18176421"/>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886" name="楕円 885">
          <a:extLst>
            <a:ext uri="{FF2B5EF4-FFF2-40B4-BE49-F238E27FC236}">
              <a16:creationId xmlns:a16="http://schemas.microsoft.com/office/drawing/2014/main" id="{70716F2A-C4EA-49C5-B2EE-430EE259B770}"/>
            </a:ext>
          </a:extLst>
        </xdr:cNvPr>
        <xdr:cNvSpPr/>
      </xdr:nvSpPr>
      <xdr:spPr>
        <a:xfrm>
          <a:off x="14541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xdr:rowOff>
    </xdr:from>
    <xdr:to>
      <xdr:col>81</xdr:col>
      <xdr:colOff>50800</xdr:colOff>
      <xdr:row>106</xdr:row>
      <xdr:rowOff>4355</xdr:rowOff>
    </xdr:to>
    <xdr:cxnSp macro="">
      <xdr:nvCxnSpPr>
        <xdr:cNvPr id="887" name="直線コネクタ 886">
          <a:extLst>
            <a:ext uri="{FF2B5EF4-FFF2-40B4-BE49-F238E27FC236}">
              <a16:creationId xmlns:a16="http://schemas.microsoft.com/office/drawing/2014/main" id="{60358C96-950C-4071-BB48-ACC415271890}"/>
            </a:ext>
          </a:extLst>
        </xdr:cNvPr>
        <xdr:cNvCxnSpPr/>
      </xdr:nvCxnSpPr>
      <xdr:spPr>
        <a:xfrm flipV="1">
          <a:off x="14592300" y="1817642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888" name="楕円 887">
          <a:extLst>
            <a:ext uri="{FF2B5EF4-FFF2-40B4-BE49-F238E27FC236}">
              <a16:creationId xmlns:a16="http://schemas.microsoft.com/office/drawing/2014/main" id="{70DC9E54-4B65-47CD-83E2-D2563229E6B9}"/>
            </a:ext>
          </a:extLst>
        </xdr:cNvPr>
        <xdr:cNvSpPr/>
      </xdr:nvSpPr>
      <xdr:spPr>
        <a:xfrm>
          <a:off x="1365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146413</xdr:rowOff>
    </xdr:from>
    <xdr:to>
      <xdr:col>76</xdr:col>
      <xdr:colOff>114300</xdr:colOff>
      <xdr:row>106</xdr:row>
      <xdr:rowOff>4355</xdr:rowOff>
    </xdr:to>
    <xdr:cxnSp macro="">
      <xdr:nvCxnSpPr>
        <xdr:cNvPr id="889" name="直線コネクタ 888">
          <a:extLst>
            <a:ext uri="{FF2B5EF4-FFF2-40B4-BE49-F238E27FC236}">
              <a16:creationId xmlns:a16="http://schemas.microsoft.com/office/drawing/2014/main" id="{BE1C350C-756A-4C21-9AF4-D3E6EEA77784}"/>
            </a:ext>
          </a:extLst>
        </xdr:cNvPr>
        <xdr:cNvCxnSpPr/>
      </xdr:nvCxnSpPr>
      <xdr:spPr>
        <a:xfrm>
          <a:off x="13703300" y="181486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890" name="楕円 889">
          <a:extLst>
            <a:ext uri="{FF2B5EF4-FFF2-40B4-BE49-F238E27FC236}">
              <a16:creationId xmlns:a16="http://schemas.microsoft.com/office/drawing/2014/main" id="{BEFDB24E-0E79-43F7-9195-59F89C5F9BF0}"/>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146413</xdr:rowOff>
    </xdr:to>
    <xdr:cxnSp macro="">
      <xdr:nvCxnSpPr>
        <xdr:cNvPr id="891" name="直線コネクタ 890">
          <a:extLst>
            <a:ext uri="{FF2B5EF4-FFF2-40B4-BE49-F238E27FC236}">
              <a16:creationId xmlns:a16="http://schemas.microsoft.com/office/drawing/2014/main" id="{C79FC8E4-E364-411E-B8CD-637087BF7257}"/>
            </a:ext>
          </a:extLst>
        </xdr:cNvPr>
        <xdr:cNvCxnSpPr/>
      </xdr:nvCxnSpPr>
      <xdr:spPr>
        <a:xfrm>
          <a:off x="12814300" y="181241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C84192C5-E8B0-4C38-9D7A-4C3226B7D1AE}"/>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430C7203-0BD7-4E79-92A2-84E22C06692D}"/>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C90C86E5-9FD7-46D2-943A-4D4C074CCDAC}"/>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1BEC374F-0DFA-4C2D-A480-D8A55FF2595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44648</xdr:rowOff>
    </xdr:from>
    <xdr:ext cx="405111" cy="259045"/>
    <xdr:sp macro="" textlink="">
      <xdr:nvSpPr>
        <xdr:cNvPr id="896" name="n_1mainValue【庁舎】&#10;有形固定資産減価償却率">
          <a:extLst>
            <a:ext uri="{FF2B5EF4-FFF2-40B4-BE49-F238E27FC236}">
              <a16:creationId xmlns:a16="http://schemas.microsoft.com/office/drawing/2014/main" id="{97472B20-0469-468F-AEAB-1E0143B025B9}"/>
            </a:ext>
          </a:extLst>
        </xdr:cNvPr>
        <xdr:cNvSpPr txBox="1"/>
      </xdr:nvSpPr>
      <xdr:spPr>
        <a:xfrm>
          <a:off x="152660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821BC175-B945-4033-9BE2-37D758A574E4}"/>
            </a:ext>
          </a:extLst>
        </xdr:cNvPr>
        <xdr:cNvSpPr txBox="1"/>
      </xdr:nvSpPr>
      <xdr:spPr>
        <a:xfrm>
          <a:off x="14389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898" name="n_3mainValue【庁舎】&#10;有形固定資産減価償却率">
          <a:extLst>
            <a:ext uri="{FF2B5EF4-FFF2-40B4-BE49-F238E27FC236}">
              <a16:creationId xmlns:a16="http://schemas.microsoft.com/office/drawing/2014/main" id="{5F09CD43-ADC2-4387-BBCF-1726865D829F}"/>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899" name="n_4mainValue【庁舎】&#10;有形固定資産減価償却率">
          <a:extLst>
            <a:ext uri="{FF2B5EF4-FFF2-40B4-BE49-F238E27FC236}">
              <a16:creationId xmlns:a16="http://schemas.microsoft.com/office/drawing/2014/main" id="{732595CE-804E-4E5B-B04D-928718098548}"/>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EA6EFFB-1994-427A-9613-5C9DC5CB8E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203D14F-51C5-4F8C-9B2D-D98B5A5098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C04E1C9-9E27-4795-B951-14245CF5D1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1A5D42D-0366-4ABF-A178-3AA8A87CBC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690272C-14AF-49FB-9246-BA883E76C28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5A101285-CB5F-4909-88FD-38896B1D1B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646BB42-0DCA-4DD2-ADAD-B57CC25C39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BF1F77D-D727-47AD-AA1E-33938E03B7B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C88021F-AE1A-43EE-B894-0E4C092844A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15BDF055-D1BC-4174-A8C1-C8A68991588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9C54F57-32FE-49A2-AB0A-A3271D86AF2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2BCF5F4-95A0-4ACF-A2CB-4668FDC3030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00A7532-83D1-44D0-B107-98D9BA7C83D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80172917-441F-45FF-974E-98387D9342F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F8E781F-A65C-4B5C-98F8-162BCC3410B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29320C68-563B-46A1-9334-3AE952C9987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68A3EF8-D8F9-4A2A-9A21-C57FB2FACB2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B1E2C848-78E9-48FB-BA8A-D14E3E9389E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12F95F7-D463-48EE-8A8D-0C22EF194A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27FCE14B-5AD7-4A29-AD0B-280EF392EF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A8FC647-0916-4507-AAF1-A6E86B93787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4000B06-756E-43D7-8C91-67ADCC65595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AB80BCB-1C38-4722-9EA9-A21A19E4F4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261988F5-52ED-41A0-B575-24E49088D498}"/>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311424A8-A2E4-41DC-90DC-6B7A73A55E87}"/>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C5256826-48D1-4479-A0DD-134F3153CEC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D290DFD1-A29E-4E4C-98E9-537C9A598C53}"/>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81B05AE1-8CB3-4EC8-9EED-F790138CA9A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5478E7F6-46DE-44F7-877E-70AF8E14617F}"/>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32C37466-26BA-41D8-97EB-D8B48E0192E4}"/>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1DE9EAE8-5890-432B-9EBB-F6ABEC50B5E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2A2BCFD0-6C83-44FC-92DC-174BC0F62D6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1D1A0535-D666-4633-99FE-0AB416BCBAF6}"/>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E39A108F-47C0-4DDA-87F0-DCA2FD87A374}"/>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0D71497-BD26-4544-B2F7-4E34D54090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831EDDD-07A0-4389-99D3-D90B84AF38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C63E7D0-AF96-41C0-AB29-B27089D8BFC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A06E327-77FF-4688-8DBC-2C95D9AECC7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E9BFB83-3D0B-456C-9C75-2E6676DBE2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95250</xdr:rowOff>
    </xdr:from>
    <xdr:to>
      <xdr:col>116</xdr:col>
      <xdr:colOff>114300</xdr:colOff>
      <xdr:row>107</xdr:row>
      <xdr:rowOff>25400</xdr:rowOff>
    </xdr:to>
    <xdr:sp macro="" textlink="">
      <xdr:nvSpPr>
        <xdr:cNvPr id="939" name="楕円 938">
          <a:extLst>
            <a:ext uri="{FF2B5EF4-FFF2-40B4-BE49-F238E27FC236}">
              <a16:creationId xmlns:a16="http://schemas.microsoft.com/office/drawing/2014/main" id="{7C3351E8-5F64-4D97-8AC0-B303F8803EFE}"/>
            </a:ext>
          </a:extLst>
        </xdr:cNvPr>
        <xdr:cNvSpPr/>
      </xdr:nvSpPr>
      <xdr:spPr>
        <a:xfrm>
          <a:off x="221107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73677</xdr:rowOff>
    </xdr:from>
    <xdr:ext cx="469744" cy="259045"/>
    <xdr:sp macro="" textlink="">
      <xdr:nvSpPr>
        <xdr:cNvPr id="940" name="【庁舎】&#10;一人当たり面積該当値テキスト">
          <a:extLst>
            <a:ext uri="{FF2B5EF4-FFF2-40B4-BE49-F238E27FC236}">
              <a16:creationId xmlns:a16="http://schemas.microsoft.com/office/drawing/2014/main" id="{C81E9EEE-1FAE-45E6-B6DD-EED6974B4E30}"/>
            </a:ext>
          </a:extLst>
        </xdr:cNvPr>
        <xdr:cNvSpPr txBox="1"/>
      </xdr:nvSpPr>
      <xdr:spPr>
        <a:xfrm>
          <a:off x="22199600" y="182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102870</xdr:rowOff>
    </xdr:from>
    <xdr:to>
      <xdr:col>112</xdr:col>
      <xdr:colOff>38100</xdr:colOff>
      <xdr:row>107</xdr:row>
      <xdr:rowOff>33020</xdr:rowOff>
    </xdr:to>
    <xdr:sp macro="" textlink="">
      <xdr:nvSpPr>
        <xdr:cNvPr id="941" name="楕円 940">
          <a:extLst>
            <a:ext uri="{FF2B5EF4-FFF2-40B4-BE49-F238E27FC236}">
              <a16:creationId xmlns:a16="http://schemas.microsoft.com/office/drawing/2014/main" id="{6B59515A-9227-4CEA-9F15-5EB11488C6EF}"/>
            </a:ext>
          </a:extLst>
        </xdr:cNvPr>
        <xdr:cNvSpPr/>
      </xdr:nvSpPr>
      <xdr:spPr>
        <a:xfrm>
          <a:off x="212725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146050</xdr:rowOff>
    </xdr:from>
    <xdr:to>
      <xdr:col>116</xdr:col>
      <xdr:colOff>63500</xdr:colOff>
      <xdr:row>106</xdr:row>
      <xdr:rowOff>153670</xdr:rowOff>
    </xdr:to>
    <xdr:cxnSp macro="">
      <xdr:nvCxnSpPr>
        <xdr:cNvPr id="942" name="直線コネクタ 941">
          <a:extLst>
            <a:ext uri="{FF2B5EF4-FFF2-40B4-BE49-F238E27FC236}">
              <a16:creationId xmlns:a16="http://schemas.microsoft.com/office/drawing/2014/main" id="{4CC4D894-D15C-40FA-AE6B-5995DD63B920}"/>
            </a:ext>
          </a:extLst>
        </xdr:cNvPr>
        <xdr:cNvCxnSpPr/>
      </xdr:nvCxnSpPr>
      <xdr:spPr>
        <a:xfrm flipV="1">
          <a:off x="21323300" y="18319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109220</xdr:rowOff>
    </xdr:from>
    <xdr:to>
      <xdr:col>107</xdr:col>
      <xdr:colOff>101600</xdr:colOff>
      <xdr:row>107</xdr:row>
      <xdr:rowOff>39370</xdr:rowOff>
    </xdr:to>
    <xdr:sp macro="" textlink="">
      <xdr:nvSpPr>
        <xdr:cNvPr id="943" name="楕円 942">
          <a:extLst>
            <a:ext uri="{FF2B5EF4-FFF2-40B4-BE49-F238E27FC236}">
              <a16:creationId xmlns:a16="http://schemas.microsoft.com/office/drawing/2014/main" id="{D3093805-1A7E-43C4-AC23-66C4BEFD60F2}"/>
            </a:ext>
          </a:extLst>
        </xdr:cNvPr>
        <xdr:cNvSpPr/>
      </xdr:nvSpPr>
      <xdr:spPr>
        <a:xfrm>
          <a:off x="20383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153670</xdr:rowOff>
    </xdr:from>
    <xdr:to>
      <xdr:col>111</xdr:col>
      <xdr:colOff>177800</xdr:colOff>
      <xdr:row>106</xdr:row>
      <xdr:rowOff>160020</xdr:rowOff>
    </xdr:to>
    <xdr:cxnSp macro="">
      <xdr:nvCxnSpPr>
        <xdr:cNvPr id="944" name="直線コネクタ 943">
          <a:extLst>
            <a:ext uri="{FF2B5EF4-FFF2-40B4-BE49-F238E27FC236}">
              <a16:creationId xmlns:a16="http://schemas.microsoft.com/office/drawing/2014/main" id="{F1FEF9A6-78E4-4071-8E36-BB88E33F7250}"/>
            </a:ext>
          </a:extLst>
        </xdr:cNvPr>
        <xdr:cNvCxnSpPr/>
      </xdr:nvCxnSpPr>
      <xdr:spPr>
        <a:xfrm flipV="1">
          <a:off x="20434300" y="183273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116839</xdr:rowOff>
    </xdr:from>
    <xdr:to>
      <xdr:col>102</xdr:col>
      <xdr:colOff>165100</xdr:colOff>
      <xdr:row>107</xdr:row>
      <xdr:rowOff>46989</xdr:rowOff>
    </xdr:to>
    <xdr:sp macro="" textlink="">
      <xdr:nvSpPr>
        <xdr:cNvPr id="945" name="楕円 944">
          <a:extLst>
            <a:ext uri="{FF2B5EF4-FFF2-40B4-BE49-F238E27FC236}">
              <a16:creationId xmlns:a16="http://schemas.microsoft.com/office/drawing/2014/main" id="{E25841AD-F3CF-44E3-962E-0F1EC8A5888B}"/>
            </a:ext>
          </a:extLst>
        </xdr:cNvPr>
        <xdr:cNvSpPr/>
      </xdr:nvSpPr>
      <xdr:spPr>
        <a:xfrm>
          <a:off x="19494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160020</xdr:rowOff>
    </xdr:from>
    <xdr:to>
      <xdr:col>107</xdr:col>
      <xdr:colOff>50800</xdr:colOff>
      <xdr:row>106</xdr:row>
      <xdr:rowOff>167639</xdr:rowOff>
    </xdr:to>
    <xdr:cxnSp macro="">
      <xdr:nvCxnSpPr>
        <xdr:cNvPr id="946" name="直線コネクタ 945">
          <a:extLst>
            <a:ext uri="{FF2B5EF4-FFF2-40B4-BE49-F238E27FC236}">
              <a16:creationId xmlns:a16="http://schemas.microsoft.com/office/drawing/2014/main" id="{2D1F15B9-23C5-497A-96E5-2030ABBEB8D0}"/>
            </a:ext>
          </a:extLst>
        </xdr:cNvPr>
        <xdr:cNvCxnSpPr/>
      </xdr:nvCxnSpPr>
      <xdr:spPr>
        <a:xfrm flipV="1">
          <a:off x="19545300" y="18333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123189</xdr:rowOff>
    </xdr:from>
    <xdr:to>
      <xdr:col>98</xdr:col>
      <xdr:colOff>38100</xdr:colOff>
      <xdr:row>107</xdr:row>
      <xdr:rowOff>53339</xdr:rowOff>
    </xdr:to>
    <xdr:sp macro="" textlink="">
      <xdr:nvSpPr>
        <xdr:cNvPr id="947" name="楕円 946">
          <a:extLst>
            <a:ext uri="{FF2B5EF4-FFF2-40B4-BE49-F238E27FC236}">
              <a16:creationId xmlns:a16="http://schemas.microsoft.com/office/drawing/2014/main" id="{2479AB4E-C2E6-4412-8566-22FA2F2FDFFF}"/>
            </a:ext>
          </a:extLst>
        </xdr:cNvPr>
        <xdr:cNvSpPr/>
      </xdr:nvSpPr>
      <xdr:spPr>
        <a:xfrm>
          <a:off x="18605500" y="182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107</xdr:row>
      <xdr:rowOff>2539</xdr:rowOff>
    </xdr:to>
    <xdr:cxnSp macro="">
      <xdr:nvCxnSpPr>
        <xdr:cNvPr id="948" name="直線コネクタ 947">
          <a:extLst>
            <a:ext uri="{FF2B5EF4-FFF2-40B4-BE49-F238E27FC236}">
              <a16:creationId xmlns:a16="http://schemas.microsoft.com/office/drawing/2014/main" id="{BC350DDE-5049-468A-89C7-1E29C82E1A1D}"/>
            </a:ext>
          </a:extLst>
        </xdr:cNvPr>
        <xdr:cNvCxnSpPr/>
      </xdr:nvCxnSpPr>
      <xdr:spPr>
        <a:xfrm flipV="1">
          <a:off x="18656300" y="183413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2D947C1A-E285-44B1-9BF1-E4D0D293C3FA}"/>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DA6BD2F-5F4F-4518-82E3-0A981BB1C611}"/>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0B4FF0E9-A1FA-4D61-A27E-A49639192537}"/>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D2DF1F74-1C7A-421A-ADFC-0E51E987FBBD}"/>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24147</xdr:rowOff>
    </xdr:from>
    <xdr:ext cx="469744" cy="259045"/>
    <xdr:sp macro="" textlink="">
      <xdr:nvSpPr>
        <xdr:cNvPr id="953" name="n_1mainValue【庁舎】&#10;一人当たり面積">
          <a:extLst>
            <a:ext uri="{FF2B5EF4-FFF2-40B4-BE49-F238E27FC236}">
              <a16:creationId xmlns:a16="http://schemas.microsoft.com/office/drawing/2014/main" id="{4603CE25-7CFC-4DF0-9743-1546B61C6D07}"/>
            </a:ext>
          </a:extLst>
        </xdr:cNvPr>
        <xdr:cNvSpPr txBox="1"/>
      </xdr:nvSpPr>
      <xdr:spPr>
        <a:xfrm>
          <a:off x="21075727" y="183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30497</xdr:rowOff>
    </xdr:from>
    <xdr:ext cx="469744" cy="259045"/>
    <xdr:sp macro="" textlink="">
      <xdr:nvSpPr>
        <xdr:cNvPr id="954" name="n_2mainValue【庁舎】&#10;一人当たり面積">
          <a:extLst>
            <a:ext uri="{FF2B5EF4-FFF2-40B4-BE49-F238E27FC236}">
              <a16:creationId xmlns:a16="http://schemas.microsoft.com/office/drawing/2014/main" id="{1C20F95C-6BA0-4273-99ED-C28F99C93A75}"/>
            </a:ext>
          </a:extLst>
        </xdr:cNvPr>
        <xdr:cNvSpPr txBox="1"/>
      </xdr:nvSpPr>
      <xdr:spPr>
        <a:xfrm>
          <a:off x="20199427" y="183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38116</xdr:rowOff>
    </xdr:from>
    <xdr:ext cx="469744" cy="259045"/>
    <xdr:sp macro="" textlink="">
      <xdr:nvSpPr>
        <xdr:cNvPr id="955" name="n_3mainValue【庁舎】&#10;一人当たり面積">
          <a:extLst>
            <a:ext uri="{FF2B5EF4-FFF2-40B4-BE49-F238E27FC236}">
              <a16:creationId xmlns:a16="http://schemas.microsoft.com/office/drawing/2014/main" id="{9F379BE3-5D85-42BF-B27A-B6A58F4E65FF}"/>
            </a:ext>
          </a:extLst>
        </xdr:cNvPr>
        <xdr:cNvSpPr txBox="1"/>
      </xdr:nvSpPr>
      <xdr:spPr>
        <a:xfrm>
          <a:off x="19310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44466</xdr:rowOff>
    </xdr:from>
    <xdr:ext cx="469744" cy="259045"/>
    <xdr:sp macro="" textlink="">
      <xdr:nvSpPr>
        <xdr:cNvPr id="956" name="n_4mainValue【庁舎】&#10;一人当たり面積">
          <a:extLst>
            <a:ext uri="{FF2B5EF4-FFF2-40B4-BE49-F238E27FC236}">
              <a16:creationId xmlns:a16="http://schemas.microsoft.com/office/drawing/2014/main" id="{BC528D29-30D0-45F5-882F-0158A96E2627}"/>
            </a:ext>
          </a:extLst>
        </xdr:cNvPr>
        <xdr:cNvSpPr txBox="1"/>
      </xdr:nvSpPr>
      <xdr:spPr>
        <a:xfrm>
          <a:off x="18421427" y="183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22721EC-20C4-4572-A6EE-CC36134412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9CD511D-6650-446A-B5F1-1280081B127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820D874D-A15D-4D74-ACF1-6D9EC4754A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有形固定資産原価償却率が類似団体と比較して顕著に高くなっている施設は、体育館・プールであり、顕著に低くなっている施設は、一般廃棄物処理施設、福祉施設、市民会館である。　</a:t>
          </a:r>
          <a:endParaRPr kumimoji="1" lang="en-US"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体育館・プールについては</a:t>
          </a:r>
          <a:r>
            <a:rPr kumimoji="1" lang="en-US" altLang="ja-JP" sz="1300">
              <a:effectLst/>
              <a:latin typeface="ＭＳ Ｐゴシック" panose="020B0600070205080204" pitchFamily="50" charset="-128"/>
              <a:ea typeface="ＭＳ Ｐゴシック" panose="020B0600070205080204" pitchFamily="50" charset="-128"/>
            </a:rPr>
            <a:t>1980</a:t>
          </a:r>
          <a:r>
            <a:rPr kumimoji="1" lang="ja-JP" altLang="en-US" sz="1300">
              <a:effectLst/>
              <a:latin typeface="ＭＳ Ｐゴシック" panose="020B0600070205080204" pitchFamily="50" charset="-128"/>
              <a:ea typeface="ＭＳ Ｐゴシック" panose="020B0600070205080204" pitchFamily="50" charset="-128"/>
            </a:rPr>
            <a:t>年代頃に建設された、十日町・川西・松代・松之山総合体育館の老朽化が進んでいるためである。一人当たり面積では類団と比べて差は無いため、施設数では平均的だが、施設の老朽化が進行している。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一般廃棄物処理施設については、令和４年度に管理型最終処分場を建設したため償却率が大きく減少、令和５年度から６年度にかけ</a:t>
          </a:r>
          <a:r>
            <a:rPr kumimoji="1" lang="en-US" altLang="ja-JP" sz="1300">
              <a:effectLst/>
              <a:latin typeface="ＭＳ Ｐゴシック" panose="020B0600070205080204" pitchFamily="50" charset="-128"/>
              <a:ea typeface="ＭＳ Ｐゴシック" panose="020B0600070205080204" pitchFamily="50" charset="-128"/>
            </a:rPr>
            <a:t>0.9</a:t>
          </a:r>
          <a:r>
            <a:rPr kumimoji="1" lang="ja-JP" altLang="en-US" sz="1300">
              <a:effectLst/>
              <a:latin typeface="ＭＳ Ｐゴシック" panose="020B0600070205080204" pitchFamily="50" charset="-128"/>
              <a:ea typeface="ＭＳ Ｐゴシック" panose="020B0600070205080204" pitchFamily="50" charset="-128"/>
            </a:rPr>
            <a:t>％㌽上昇した。一人当たりの負担額も令和４年以降上昇が続いており、類団に比べて高額となっている。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福祉施設については、令和元年度に医療福祉総合センターを建設したため減少し、令和２年度以降償却率としては下降傾向である。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市民会館については、平成</a:t>
          </a:r>
          <a:r>
            <a:rPr kumimoji="1" lang="en-US" altLang="ja-JP" sz="1300">
              <a:effectLst/>
              <a:latin typeface="ＭＳ Ｐゴシック" panose="020B0600070205080204" pitchFamily="50" charset="-128"/>
              <a:ea typeface="ＭＳ Ｐゴシック" panose="020B0600070205080204" pitchFamily="50" charset="-128"/>
            </a:rPr>
            <a:t>29</a:t>
          </a:r>
          <a:r>
            <a:rPr kumimoji="1" lang="ja-JP" altLang="en-US" sz="1300">
              <a:effectLst/>
              <a:latin typeface="ＭＳ Ｐゴシック" panose="020B0600070205080204" pitchFamily="50" charset="-128"/>
              <a:ea typeface="ＭＳ Ｐゴシック" panose="020B0600070205080204" pitchFamily="50" charset="-128"/>
            </a:rPr>
            <a:t>年度に文化ホール・中央公民館の複合施設を建設したため、類団に比して償却率が低い値である。市民会館の一人当たり面積は類団に比して低水準であり、施設の集約化が図られている。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40572469</v>
      </c>
      <c r="BO4" s="485"/>
      <c r="BP4" s="485"/>
      <c r="BQ4" s="485"/>
      <c r="BR4" s="485"/>
      <c r="BS4" s="485"/>
      <c r="BT4" s="485"/>
      <c r="BU4" s="486"/>
      <c r="BV4" s="484">
        <v>37235105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v>
      </c>
      <c r="CU4" s="625"/>
      <c r="CV4" s="625"/>
      <c r="CW4" s="625"/>
      <c r="CX4" s="625"/>
      <c r="CY4" s="625"/>
      <c r="CZ4" s="625"/>
      <c r="DA4" s="626"/>
      <c r="DB4" s="624">
        <v>9.1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38650025</v>
      </c>
      <c r="BO5" s="456"/>
      <c r="BP5" s="456"/>
      <c r="BQ5" s="456"/>
      <c r="BR5" s="456"/>
      <c r="BS5" s="456"/>
      <c r="BT5" s="456"/>
      <c r="BU5" s="457"/>
      <c r="BV5" s="455">
        <v>35216689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93.6</v>
      </c>
      <c r="CU5" s="453"/>
      <c r="CV5" s="453"/>
      <c r="CW5" s="453"/>
      <c r="CX5" s="453"/>
      <c r="CY5" s="453"/>
      <c r="CZ5" s="453"/>
      <c r="DA5" s="454"/>
      <c r="DB5" s="452">
        <v>95.7</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1922444</v>
      </c>
      <c r="BO6" s="456"/>
      <c r="BP6" s="456"/>
      <c r="BQ6" s="456"/>
      <c r="BR6" s="456"/>
      <c r="BS6" s="456"/>
      <c r="BT6" s="456"/>
      <c r="BU6" s="457"/>
      <c r="BV6" s="455">
        <v>2018416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93.8</v>
      </c>
      <c r="CU6" s="599"/>
      <c r="CV6" s="599"/>
      <c r="CW6" s="599"/>
      <c r="CX6" s="599"/>
      <c r="CY6" s="599"/>
      <c r="CZ6" s="599"/>
      <c r="DA6" s="600"/>
      <c r="DB6" s="598">
        <v>96.2</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110654</v>
      </c>
      <c r="BO7" s="456"/>
      <c r="BP7" s="456"/>
      <c r="BQ7" s="456"/>
      <c r="BR7" s="456"/>
      <c r="BS7" s="456"/>
      <c r="BT7" s="456"/>
      <c r="BU7" s="457"/>
      <c r="BV7" s="455">
        <v>199113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20066421</v>
      </c>
      <c r="CU7" s="456"/>
      <c r="CV7" s="456"/>
      <c r="CW7" s="456"/>
      <c r="CX7" s="456"/>
      <c r="CY7" s="456"/>
      <c r="CZ7" s="456"/>
      <c r="DA7" s="457"/>
      <c r="DB7" s="455">
        <v>19916321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1811790</v>
      </c>
      <c r="BO8" s="456"/>
      <c r="BP8" s="456"/>
      <c r="BQ8" s="456"/>
      <c r="BR8" s="456"/>
      <c r="BS8" s="456"/>
      <c r="BT8" s="456"/>
      <c r="BU8" s="457"/>
      <c r="BV8" s="455">
        <v>1819303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0.33</v>
      </c>
      <c r="CU8" s="559"/>
      <c r="CV8" s="559"/>
      <c r="CW8" s="559"/>
      <c r="CX8" s="559"/>
      <c r="CY8" s="559"/>
      <c r="CZ8" s="559"/>
      <c r="DA8" s="560"/>
      <c r="DB8" s="558">
        <v>0.33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49820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-7513</v>
      </c>
      <c r="BO9" s="456"/>
      <c r="BP9" s="456"/>
      <c r="BQ9" s="456"/>
      <c r="BR9" s="456"/>
      <c r="BS9" s="456"/>
      <c r="BT9" s="456"/>
      <c r="BU9" s="457"/>
      <c r="BV9" s="455">
        <v>62382</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17.8</v>
      </c>
      <c r="CU9" s="453"/>
      <c r="CV9" s="453"/>
      <c r="CW9" s="453"/>
      <c r="CX9" s="453"/>
      <c r="CY9" s="453"/>
      <c r="CZ9" s="453"/>
      <c r="DA9" s="454"/>
      <c r="DB9" s="452">
        <v>19.5</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54917</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1140021</v>
      </c>
      <c r="BO10" s="456"/>
      <c r="BP10" s="456"/>
      <c r="BQ10" s="456"/>
      <c r="BR10" s="456"/>
      <c r="BS10" s="456"/>
      <c r="BT10" s="456"/>
      <c r="BU10" s="457"/>
      <c r="BV10" s="455">
        <v>501528</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47124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882899</v>
      </c>
      <c r="BO12" s="456"/>
      <c r="BP12" s="456"/>
      <c r="BQ12" s="456"/>
      <c r="BR12" s="456"/>
      <c r="BS12" s="456"/>
      <c r="BT12" s="456"/>
      <c r="BU12" s="457"/>
      <c r="BV12" s="455">
        <v>244394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46727</v>
      </c>
      <c r="S13" s="543"/>
      <c r="T13" s="543"/>
      <c r="U13" s="543"/>
      <c r="V13" s="544"/>
      <c r="W13" s="545" t="s">
        <v>131</v>
      </c>
      <c r="X13" s="441"/>
      <c r="Y13" s="441"/>
      <c r="Z13" s="441"/>
      <c r="AA13" s="441"/>
      <c r="AB13" s="442"/>
      <c r="AC13" s="408">
        <v>2842</v>
      </c>
      <c r="AD13" s="409"/>
      <c r="AE13" s="409"/>
      <c r="AF13" s="409"/>
      <c r="AG13" s="410"/>
      <c r="AH13" s="408">
        <v>3244</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249609</v>
      </c>
      <c r="BO13" s="456"/>
      <c r="BP13" s="456"/>
      <c r="BQ13" s="456"/>
      <c r="BR13" s="456"/>
      <c r="BS13" s="456"/>
      <c r="BT13" s="456"/>
      <c r="BU13" s="457"/>
      <c r="BV13" s="455">
        <v>319516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14</v>
      </c>
      <c r="CU13" s="453"/>
      <c r="CV13" s="453"/>
      <c r="CW13" s="453"/>
      <c r="CX13" s="453"/>
      <c r="CY13" s="453"/>
      <c r="CZ13" s="453"/>
      <c r="DA13" s="454"/>
      <c r="DB13" s="452">
        <v>13.7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48128</v>
      </c>
      <c r="S14" s="543"/>
      <c r="T14" s="543"/>
      <c r="U14" s="543"/>
      <c r="V14" s="544"/>
      <c r="W14" s="546"/>
      <c r="X14" s="444"/>
      <c r="Y14" s="444"/>
      <c r="Z14" s="444"/>
      <c r="AA14" s="444"/>
      <c r="AB14" s="445"/>
      <c r="AC14" s="535">
        <v>11</v>
      </c>
      <c r="AD14" s="536"/>
      <c r="AE14" s="536"/>
      <c r="AF14" s="536"/>
      <c r="AG14" s="537"/>
      <c r="AH14" s="535">
        <v>11.5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73.599999999999994</v>
      </c>
      <c r="CU14" s="553"/>
      <c r="CV14" s="553"/>
      <c r="CW14" s="553"/>
      <c r="CX14" s="553"/>
      <c r="CY14" s="553"/>
      <c r="CZ14" s="553"/>
      <c r="DA14" s="554"/>
      <c r="DB14" s="552">
        <v>92.7</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47780</v>
      </c>
      <c r="S15" s="543"/>
      <c r="T15" s="543"/>
      <c r="U15" s="543"/>
      <c r="V15" s="544"/>
      <c r="W15" s="545" t="s">
        <v>137</v>
      </c>
      <c r="X15" s="441"/>
      <c r="Y15" s="441"/>
      <c r="Z15" s="441"/>
      <c r="AA15" s="441"/>
      <c r="AB15" s="442"/>
      <c r="AC15" s="408">
        <v>7562</v>
      </c>
      <c r="AD15" s="409"/>
      <c r="AE15" s="409"/>
      <c r="AF15" s="409"/>
      <c r="AG15" s="410"/>
      <c r="AH15" s="408">
        <v>8755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6054009</v>
      </c>
      <c r="BO15" s="485"/>
      <c r="BP15" s="485"/>
      <c r="BQ15" s="485"/>
      <c r="BR15" s="485"/>
      <c r="BS15" s="485"/>
      <c r="BT15" s="485"/>
      <c r="BU15" s="486"/>
      <c r="BV15" s="484">
        <v>6112585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29.3</v>
      </c>
      <c r="AD16" s="536"/>
      <c r="AE16" s="536"/>
      <c r="AF16" s="536"/>
      <c r="AG16" s="537"/>
      <c r="AH16" s="535">
        <v>31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18498780</v>
      </c>
      <c r="BO16" s="456"/>
      <c r="BP16" s="456"/>
      <c r="BQ16" s="456"/>
      <c r="BR16" s="456"/>
      <c r="BS16" s="456"/>
      <c r="BT16" s="456"/>
      <c r="BU16" s="457"/>
      <c r="BV16" s="455">
        <v>18287805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15394</v>
      </c>
      <c r="AD17" s="409"/>
      <c r="AE17" s="409"/>
      <c r="AF17" s="409"/>
      <c r="AG17" s="410"/>
      <c r="AH17" s="408">
        <v>16218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7574114</v>
      </c>
      <c r="BO17" s="456"/>
      <c r="BP17" s="456"/>
      <c r="BQ17" s="456"/>
      <c r="BR17" s="456"/>
      <c r="BS17" s="456"/>
      <c r="BT17" s="456"/>
      <c r="BU17" s="457"/>
      <c r="BV17" s="455">
        <v>7652857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590.39</v>
      </c>
      <c r="M18" s="508"/>
      <c r="N18" s="508"/>
      <c r="O18" s="508"/>
      <c r="P18" s="508"/>
      <c r="Q18" s="508"/>
      <c r="R18" s="509"/>
      <c r="S18" s="509"/>
      <c r="T18" s="509"/>
      <c r="U18" s="509"/>
      <c r="V18" s="510"/>
      <c r="W18" s="526"/>
      <c r="X18" s="527"/>
      <c r="Y18" s="527"/>
      <c r="Z18" s="527"/>
      <c r="AA18" s="527"/>
      <c r="AB18" s="551"/>
      <c r="AC18" s="425">
        <v>59.7</v>
      </c>
      <c r="AD18" s="426"/>
      <c r="AE18" s="426"/>
      <c r="AF18" s="426"/>
      <c r="AG18" s="511"/>
      <c r="AH18" s="425">
        <v>57.5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19126331</v>
      </c>
      <c r="BO18" s="456"/>
      <c r="BP18" s="456"/>
      <c r="BQ18" s="456"/>
      <c r="BR18" s="456"/>
      <c r="BS18" s="456"/>
      <c r="BT18" s="456"/>
      <c r="BU18" s="457"/>
      <c r="BV18" s="455">
        <v>19203732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84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27264941</v>
      </c>
      <c r="BO19" s="456"/>
      <c r="BP19" s="456"/>
      <c r="BQ19" s="456"/>
      <c r="BR19" s="456"/>
      <c r="BS19" s="456"/>
      <c r="BT19" s="456"/>
      <c r="BU19" s="457"/>
      <c r="BV19" s="455">
        <v>25507897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18012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39711773</v>
      </c>
      <c r="BO22" s="485"/>
      <c r="BP22" s="485"/>
      <c r="BQ22" s="485"/>
      <c r="BR22" s="485"/>
      <c r="BS22" s="485"/>
      <c r="BT22" s="485"/>
      <c r="BU22" s="486"/>
      <c r="BV22" s="484">
        <v>42346022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29209672</v>
      </c>
      <c r="BO23" s="456"/>
      <c r="BP23" s="456"/>
      <c r="BQ23" s="456"/>
      <c r="BR23" s="456"/>
      <c r="BS23" s="456"/>
      <c r="BT23" s="456"/>
      <c r="BU23" s="457"/>
      <c r="BV23" s="455">
        <v>29996300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8332</v>
      </c>
      <c r="R24" s="409"/>
      <c r="S24" s="409"/>
      <c r="T24" s="409"/>
      <c r="U24" s="409"/>
      <c r="V24" s="410"/>
      <c r="W24" s="498"/>
      <c r="X24" s="435"/>
      <c r="Y24" s="436"/>
      <c r="Z24" s="411" t="s">
        <v>162</v>
      </c>
      <c r="AA24" s="412"/>
      <c r="AB24" s="412"/>
      <c r="AC24" s="412"/>
      <c r="AD24" s="412"/>
      <c r="AE24" s="412"/>
      <c r="AF24" s="412"/>
      <c r="AG24" s="413"/>
      <c r="AH24" s="408">
        <v>428</v>
      </c>
      <c r="AI24" s="409"/>
      <c r="AJ24" s="409"/>
      <c r="AK24" s="409"/>
      <c r="AL24" s="410"/>
      <c r="AM24" s="408">
        <v>1344348</v>
      </c>
      <c r="AN24" s="409"/>
      <c r="AO24" s="409"/>
      <c r="AP24" s="409"/>
      <c r="AQ24" s="409"/>
      <c r="AR24" s="410"/>
      <c r="AS24" s="408">
        <v>3141</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30394469</v>
      </c>
      <c r="BO24" s="456"/>
      <c r="BP24" s="456"/>
      <c r="BQ24" s="456"/>
      <c r="BR24" s="456"/>
      <c r="BS24" s="456"/>
      <c r="BT24" s="456"/>
      <c r="BU24" s="457"/>
      <c r="BV24" s="455">
        <v>31952935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6499</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1779646</v>
      </c>
      <c r="BO25" s="485"/>
      <c r="BP25" s="485"/>
      <c r="BQ25" s="485"/>
      <c r="BR25" s="485"/>
      <c r="BS25" s="485"/>
      <c r="BT25" s="485"/>
      <c r="BU25" s="486"/>
      <c r="BV25" s="484">
        <v>1544702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5927</v>
      </c>
      <c r="R26" s="409"/>
      <c r="S26" s="409"/>
      <c r="T26" s="409"/>
      <c r="U26" s="409"/>
      <c r="V26" s="410"/>
      <c r="W26" s="498"/>
      <c r="X26" s="435"/>
      <c r="Y26" s="436"/>
      <c r="Z26" s="411" t="s">
        <v>168</v>
      </c>
      <c r="AA26" s="466"/>
      <c r="AB26" s="466"/>
      <c r="AC26" s="466"/>
      <c r="AD26" s="466"/>
      <c r="AE26" s="466"/>
      <c r="AF26" s="466"/>
      <c r="AG26" s="467"/>
      <c r="AH26" s="408">
        <v>17</v>
      </c>
      <c r="AI26" s="409"/>
      <c r="AJ26" s="409"/>
      <c r="AK26" s="409"/>
      <c r="AL26" s="410"/>
      <c r="AM26" s="408">
        <v>47209</v>
      </c>
      <c r="AN26" s="409"/>
      <c r="AO26" s="409"/>
      <c r="AP26" s="409"/>
      <c r="AQ26" s="409"/>
      <c r="AR26" s="410"/>
      <c r="AS26" s="408">
        <v>2777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3920</v>
      </c>
      <c r="R27" s="409"/>
      <c r="S27" s="409"/>
      <c r="T27" s="409"/>
      <c r="U27" s="409"/>
      <c r="V27" s="410"/>
      <c r="W27" s="498"/>
      <c r="X27" s="435"/>
      <c r="Y27" s="436"/>
      <c r="Z27" s="411" t="s">
        <v>171</v>
      </c>
      <c r="AA27" s="412"/>
      <c r="AB27" s="412"/>
      <c r="AC27" s="412"/>
      <c r="AD27" s="412"/>
      <c r="AE27" s="412"/>
      <c r="AF27" s="412"/>
      <c r="AG27" s="413"/>
      <c r="AH27" s="408">
        <v>5</v>
      </c>
      <c r="AI27" s="409"/>
      <c r="AJ27" s="409"/>
      <c r="AK27" s="409"/>
      <c r="AL27" s="410"/>
      <c r="AM27" s="408">
        <v>21560</v>
      </c>
      <c r="AN27" s="409"/>
      <c r="AO27" s="409"/>
      <c r="AP27" s="409"/>
      <c r="AQ27" s="409"/>
      <c r="AR27" s="410"/>
      <c r="AS27" s="408">
        <v>4312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280000</v>
      </c>
      <c r="BO27" s="490"/>
      <c r="BP27" s="490"/>
      <c r="BQ27" s="490"/>
      <c r="BR27" s="490"/>
      <c r="BS27" s="490"/>
      <c r="BT27" s="490"/>
      <c r="BU27" s="491"/>
      <c r="BV27" s="489">
        <v>280000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3160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2774360</v>
      </c>
      <c r="BO28" s="485"/>
      <c r="BP28" s="485"/>
      <c r="BQ28" s="485"/>
      <c r="BR28" s="485"/>
      <c r="BS28" s="485"/>
      <c r="BT28" s="485"/>
      <c r="BU28" s="486"/>
      <c r="BV28" s="484">
        <v>2517238</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22</v>
      </c>
      <c r="M29" s="409"/>
      <c r="N29" s="409"/>
      <c r="O29" s="409"/>
      <c r="P29" s="410"/>
      <c r="Q29" s="408">
        <v>3000</v>
      </c>
      <c r="R29" s="409"/>
      <c r="S29" s="409"/>
      <c r="T29" s="409"/>
      <c r="U29" s="409"/>
      <c r="V29" s="410"/>
      <c r="W29" s="499"/>
      <c r="X29" s="500"/>
      <c r="Y29" s="501"/>
      <c r="Z29" s="411" t="s">
        <v>177</v>
      </c>
      <c r="AA29" s="412"/>
      <c r="AB29" s="412"/>
      <c r="AC29" s="412"/>
      <c r="AD29" s="412"/>
      <c r="AE29" s="412"/>
      <c r="AF29" s="412"/>
      <c r="AG29" s="413"/>
      <c r="AH29" s="408">
        <v>433</v>
      </c>
      <c r="AI29" s="409"/>
      <c r="AJ29" s="409"/>
      <c r="AK29" s="409"/>
      <c r="AL29" s="410"/>
      <c r="AM29" s="408">
        <v>1365908</v>
      </c>
      <c r="AN29" s="409"/>
      <c r="AO29" s="409"/>
      <c r="AP29" s="409"/>
      <c r="AQ29" s="409"/>
      <c r="AR29" s="410"/>
      <c r="AS29" s="408">
        <v>3155</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409540</v>
      </c>
      <c r="BO29" s="456"/>
      <c r="BP29" s="456"/>
      <c r="BQ29" s="456"/>
      <c r="BR29" s="456"/>
      <c r="BS29" s="456"/>
      <c r="BT29" s="456"/>
      <c r="BU29" s="457"/>
      <c r="BV29" s="455">
        <v>300251</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5074105</v>
      </c>
      <c r="BO30" s="490"/>
      <c r="BP30" s="490"/>
      <c r="BQ30" s="490"/>
      <c r="BR30" s="490"/>
      <c r="BS30" s="490"/>
      <c r="BT30" s="490"/>
      <c r="BU30" s="491"/>
      <c r="BV30" s="489">
        <v>5113147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国民健康保険特別会計（事業勘定）</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IF('各会計、関係団体の財政状況及び健全化判断比率'!B33="","",'各会計、関係団体の財政状況及び健全化判断比率'!B33)</f>
        <v>水道事業会計</v>
      </c>
      <c r="AP34" s="404"/>
      <c r="AQ34" s="404"/>
      <c r="AR34" s="404"/>
      <c r="AS34" s="404"/>
      <c r="AT34" s="404"/>
      <c r="AU34" s="404"/>
      <c r="AV34" s="404"/>
      <c r="AW34" s="404"/>
      <c r="AX34" s="404"/>
      <c r="AY34" s="404"/>
      <c r="AZ34" s="404"/>
      <c r="BA34" s="404"/>
      <c r="BB34" s="404"/>
      <c r="BC34" s="404"/>
      <c r="BD34" s="169"/>
      <c r="BE34" s="403">
        <f>IF(BG34="","",MAX(C34:D43,U34:V43,AM34:AN43)+1)</f>
        <v>10</v>
      </c>
      <c r="BF34" s="403"/>
      <c r="BG34" s="404" t="str">
        <f>IF('各会計、関係団体の財政状況及び健全化判断比率'!B36="","",'各会計、関係団体の財政状況及び健全化判断比率'!B36)</f>
        <v>松之山温泉配湯事業特別会計</v>
      </c>
      <c r="BH34" s="404"/>
      <c r="BI34" s="404"/>
      <c r="BJ34" s="404"/>
      <c r="BK34" s="404"/>
      <c r="BL34" s="404"/>
      <c r="BM34" s="404"/>
      <c r="BN34" s="404"/>
      <c r="BO34" s="404"/>
      <c r="BP34" s="404"/>
      <c r="BQ34" s="404"/>
      <c r="BR34" s="404"/>
      <c r="BS34" s="404"/>
      <c r="BT34" s="404"/>
      <c r="BU34" s="404"/>
      <c r="BV34" s="169"/>
      <c r="BW34" s="403">
        <f>IF(BY34="","",MAX(C34:D43,U34:V43,AM34:AN43,BE34:BF43)+1)</f>
        <v>11</v>
      </c>
      <c r="BX34" s="403"/>
      <c r="BY34" s="404" t="str">
        <f>IF('各会計、関係団体の財政状況及び健全化判断比率'!B68="","",'各会計、関係団体の財政状況及び健全化判断比率'!B68)</f>
        <v>津南地域衛生施設組合</v>
      </c>
      <c r="BZ34" s="404"/>
      <c r="CA34" s="404"/>
      <c r="CB34" s="404"/>
      <c r="CC34" s="404"/>
      <c r="CD34" s="404"/>
      <c r="CE34" s="404"/>
      <c r="CF34" s="404"/>
      <c r="CG34" s="404"/>
      <c r="CH34" s="404"/>
      <c r="CI34" s="404"/>
      <c r="CJ34" s="404"/>
      <c r="CK34" s="404"/>
      <c r="CL34" s="404"/>
      <c r="CM34" s="404"/>
      <c r="CN34" s="169"/>
      <c r="CO34" s="403">
        <f>IF(CQ34="","",MAX(C34:D43,U34:V43,AM34:AN43,BE34:BF43,BW34:BX43)+1)</f>
        <v>21</v>
      </c>
      <c r="CP34" s="403"/>
      <c r="CQ34" s="404" t="str">
        <f>IF('各会計、関係団体の財政状況及び健全化判断比率'!BS7="","",'各会計、関係団体の財政状況及び健全化判断比率'!BS7)</f>
        <v>当間高原開発</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国民健康保険特別会計（直診勘定）</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IF('各会計、関係団体の財政状況及び健全化判断比率'!B34="","",'各会計、関係団体の財政状況及び健全化判断比率'!B34)</f>
        <v>簡易水道事業会計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12</v>
      </c>
      <c r="BX35" s="403"/>
      <c r="BY35" s="404" t="str">
        <f>IF('各会計、関係団体の財政状況及び健全化判断比率'!B69="","",'各会計、関係団体の財政状況及び健全化判断比率'!B69)</f>
        <v>魚沼地区障害福祉組合</v>
      </c>
      <c r="BZ35" s="404"/>
      <c r="CA35" s="404"/>
      <c r="CB35" s="404"/>
      <c r="CC35" s="404"/>
      <c r="CD35" s="404"/>
      <c r="CE35" s="404"/>
      <c r="CF35" s="404"/>
      <c r="CG35" s="404"/>
      <c r="CH35" s="404"/>
      <c r="CI35" s="404"/>
      <c r="CJ35" s="404"/>
      <c r="CK35" s="404"/>
      <c r="CL35" s="404"/>
      <c r="CM35" s="404"/>
      <c r="CN35" s="169"/>
      <c r="CO35" s="403">
        <f t="shared" ref="CO35:CO43" si="3">IF(CQ35="","",CO34+1)</f>
        <v>22</v>
      </c>
      <c r="CP35" s="403"/>
      <c r="CQ35" s="404" t="str">
        <f>IF('各会計、関係団体の財政状況及び健全化判断比率'!BS8="","",'各会計、関係団体の財政状況及び健全化判断比率'!BS8)</f>
        <v>オスポック</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f t="shared" si="0"/>
        <v>9</v>
      </c>
      <c r="AN36" s="403"/>
      <c r="AO36" s="404" t="str">
        <f>IF('各会計、関係団体の財政状況及び健全化判断比率'!B35="","",'各会計、関係団体の財政状況及び健全化判断比率'!B35)</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13</v>
      </c>
      <c r="BX36" s="403"/>
      <c r="BY36" s="404" t="str">
        <f>IF('各会計、関係団体の財政状況及び健全化判断比率'!B70="","",'各会計、関係団体の財政状況及び健全化判断比率'!B70)</f>
        <v>十日町地域広域事務組合
　【一般会計】</v>
      </c>
      <c r="BZ36" s="404"/>
      <c r="CA36" s="404"/>
      <c r="CB36" s="404"/>
      <c r="CC36" s="404"/>
      <c r="CD36" s="404"/>
      <c r="CE36" s="404"/>
      <c r="CF36" s="404"/>
      <c r="CG36" s="404"/>
      <c r="CH36" s="404"/>
      <c r="CI36" s="404"/>
      <c r="CJ36" s="404"/>
      <c r="CK36" s="404"/>
      <c r="CL36" s="404"/>
      <c r="CM36" s="404"/>
      <c r="CN36" s="169"/>
      <c r="CO36" s="403">
        <f t="shared" si="3"/>
        <v>23</v>
      </c>
      <c r="CP36" s="403"/>
      <c r="CQ36" s="404" t="str">
        <f>IF('各会計、関係団体の財政状況及び健全化判断比率'!BS9="","",'各会計、関係団体の財政状況及び健全化判断比率'!BS9)</f>
        <v>まちづくり川西</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14</v>
      </c>
      <c r="BX37" s="403"/>
      <c r="BY37" s="404" t="str">
        <f>IF('各会計、関係団体の財政状況及び健全化判断比率'!B71="","",'各会計、関係団体の財政状況及び健全化判断比率'!B71)</f>
        <v>十日町地域広域事務組合
　【家畜指導診療所特別会計】</v>
      </c>
      <c r="BZ37" s="404"/>
      <c r="CA37" s="404"/>
      <c r="CB37" s="404"/>
      <c r="CC37" s="404"/>
      <c r="CD37" s="404"/>
      <c r="CE37" s="404"/>
      <c r="CF37" s="404"/>
      <c r="CG37" s="404"/>
      <c r="CH37" s="404"/>
      <c r="CI37" s="404"/>
      <c r="CJ37" s="404"/>
      <c r="CK37" s="404"/>
      <c r="CL37" s="404"/>
      <c r="CM37" s="404"/>
      <c r="CN37" s="169"/>
      <c r="CO37" s="403">
        <f t="shared" si="3"/>
        <v>24</v>
      </c>
      <c r="CP37" s="403"/>
      <c r="CQ37" s="404" t="str">
        <f>IF('各会計、関係団体の財政状況及び健全化判断比率'!BS10="","",'各会計、関係団体の財政状況及び健全化判断比率'!BS10)</f>
        <v>中里地域開発</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f t="shared" si="4"/>
        <v>6</v>
      </c>
      <c r="V38" s="403"/>
      <c r="W38" s="404" t="str">
        <f>IF('各会計、関係団体の財政状況及び健全化判断比率'!B32="","",'各会計、関係団体の財政状況及び健全化判断比率'!B32)</f>
        <v>訪問看護事業特別会計</v>
      </c>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15</v>
      </c>
      <c r="BX38" s="403"/>
      <c r="BY38" s="404" t="str">
        <f>IF('各会計、関係団体の財政状況及び健全化判断比率'!B72="","",'各会計、関係団体の財政状況及び健全化判断比率'!B72)</f>
        <v>新潟県市町村総合事務組合
　【一般会計】</v>
      </c>
      <c r="BZ38" s="404"/>
      <c r="CA38" s="404"/>
      <c r="CB38" s="404"/>
      <c r="CC38" s="404"/>
      <c r="CD38" s="404"/>
      <c r="CE38" s="404"/>
      <c r="CF38" s="404"/>
      <c r="CG38" s="404"/>
      <c r="CH38" s="404"/>
      <c r="CI38" s="404"/>
      <c r="CJ38" s="404"/>
      <c r="CK38" s="404"/>
      <c r="CL38" s="404"/>
      <c r="CM38" s="404"/>
      <c r="CN38" s="169"/>
      <c r="CO38" s="403">
        <f t="shared" si="3"/>
        <v>25</v>
      </c>
      <c r="CP38" s="403"/>
      <c r="CQ38" s="404" t="str">
        <f>IF('各会計、関係団体の財政状況及び健全化判断比率'!BS11="","",'各会計、関係団体の財政状況及び健全化判断比率'!BS11)</f>
        <v>なかさと</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16</v>
      </c>
      <c r="BX39" s="403"/>
      <c r="BY39" s="404" t="str">
        <f>IF('各会計、関係団体の財政状況及び健全化判断比率'!B73="","",'各会計、関係団体の財政状況及び健全化判断比率'!B73)</f>
        <v>新潟県市町村総合事務組合
　【職員退職手当支給事業特別会計】</v>
      </c>
      <c r="BZ39" s="404"/>
      <c r="CA39" s="404"/>
      <c r="CB39" s="404"/>
      <c r="CC39" s="404"/>
      <c r="CD39" s="404"/>
      <c r="CE39" s="404"/>
      <c r="CF39" s="404"/>
      <c r="CG39" s="404"/>
      <c r="CH39" s="404"/>
      <c r="CI39" s="404"/>
      <c r="CJ39" s="404"/>
      <c r="CK39" s="404"/>
      <c r="CL39" s="404"/>
      <c r="CM39" s="404"/>
      <c r="CN39" s="169"/>
      <c r="CO39" s="403">
        <f t="shared" si="3"/>
        <v>26</v>
      </c>
      <c r="CP39" s="403"/>
      <c r="CQ39" s="404" t="str">
        <f>IF('各会計、関係団体の財政状況及び健全化判断比率'!BS12="","",'各会計、関係団体の財政状況及び健全化判断比率'!BS12)</f>
        <v>松代総合開発</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17</v>
      </c>
      <c r="BX40" s="403"/>
      <c r="BY40" s="404" t="str">
        <f>IF('各会計、関係団体の財政状況及び健全化判断比率'!B74="","",'各会計、関係団体の財政状況及び健全化判断比率'!B74)</f>
        <v>新潟県市町村総合事務組合
　【消防団員等公務災害補償事業特別会計】</v>
      </c>
      <c r="BZ40" s="404"/>
      <c r="CA40" s="404"/>
      <c r="CB40" s="404"/>
      <c r="CC40" s="404"/>
      <c r="CD40" s="404"/>
      <c r="CE40" s="404"/>
      <c r="CF40" s="404"/>
      <c r="CG40" s="404"/>
      <c r="CH40" s="404"/>
      <c r="CI40" s="404"/>
      <c r="CJ40" s="404"/>
      <c r="CK40" s="404"/>
      <c r="CL40" s="404"/>
      <c r="CM40" s="404"/>
      <c r="CN40" s="169"/>
      <c r="CO40" s="403">
        <f t="shared" si="3"/>
        <v>27</v>
      </c>
      <c r="CP40" s="403"/>
      <c r="CQ40" s="404" t="str">
        <f>IF('各会計、関係団体の財政状況及び健全化判断比率'!BS13="","",'各会計、関係団体の財政状況及び健全化判断比率'!BS13)</f>
        <v>松之山農業担い手公社</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18</v>
      </c>
      <c r="BX41" s="403"/>
      <c r="BY41" s="404" t="str">
        <f>IF('各会計、関係団体の財政状況及び健全化判断比率'!B75="","",'各会計、関係団体の財政状況及び健全化判断比率'!B75)</f>
        <v>新潟県市町村総合事務組合
　【消防賞じゅつ金等支給事業特別会計】</v>
      </c>
      <c r="BZ41" s="404"/>
      <c r="CA41" s="404"/>
      <c r="CB41" s="404"/>
      <c r="CC41" s="404"/>
      <c r="CD41" s="404"/>
      <c r="CE41" s="404"/>
      <c r="CF41" s="404"/>
      <c r="CG41" s="404"/>
      <c r="CH41" s="404"/>
      <c r="CI41" s="404"/>
      <c r="CJ41" s="404"/>
      <c r="CK41" s="404"/>
      <c r="CL41" s="404"/>
      <c r="CM41" s="404"/>
      <c r="CN41" s="169"/>
      <c r="CO41" s="403">
        <f t="shared" si="3"/>
        <v>28</v>
      </c>
      <c r="CP41" s="403"/>
      <c r="CQ41" s="404" t="str">
        <f>IF('各会計、関係団体の財政状況及び健全化判断比率'!BS14="","",'各会計、関係団体の財政状況及び健全化判断比率'!BS14)</f>
        <v>湯米心まつのやま</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19</v>
      </c>
      <c r="BX42" s="403"/>
      <c r="BY42" s="404" t="str">
        <f>IF('各会計、関係団体の財政状況及び健全化判断比率'!B76="","",'各会計、関係団体の財政状況及び健全化判断比率'!B76)</f>
        <v>新潟県市町村総合事務組合
　【非常勤職員公務災害補償等事業特別会計】</v>
      </c>
      <c r="BZ42" s="404"/>
      <c r="CA42" s="404"/>
      <c r="CB42" s="404"/>
      <c r="CC42" s="404"/>
      <c r="CD42" s="404"/>
      <c r="CE42" s="404"/>
      <c r="CF42" s="404"/>
      <c r="CG42" s="404"/>
      <c r="CH42" s="404"/>
      <c r="CI42" s="404"/>
      <c r="CJ42" s="404"/>
      <c r="CK42" s="404"/>
      <c r="CL42" s="404"/>
      <c r="CM42" s="404"/>
      <c r="CN42" s="169"/>
      <c r="CO42" s="403">
        <f t="shared" si="3"/>
        <v>29</v>
      </c>
      <c r="CP42" s="403"/>
      <c r="CQ42" s="404" t="str">
        <f>IF('各会計、関係団体の財政状況及び健全化判断比率'!BS15="","",'各会計、関係団体の財政状況及び健全化判断比率'!BS15)</f>
        <v>十日町地域地場産業振興センター</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20</v>
      </c>
      <c r="BX43" s="403"/>
      <c r="BY43" s="404" t="str">
        <f>IF('各会計、関係団体の財政状況及び健全化判断比率'!B77="","",'各会計、関係団体の財政状況及び健全化判断比率'!B77)</f>
        <v>新潟県市町村総合事務組合
　【交通災害共済事業特別会計】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ii4c/V5PZMf9vwICfGlId7wA0sdKRXVgAVC+mfMQIyuGzUW0izirRTRGhiIAtSyq21bhgp8HUip+CQLsX11LEQ==" saltValue="Id1/d0YaR0r3iPyaPvwKz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5880911</v>
      </c>
      <c r="S5" s="713"/>
      <c r="T5" s="713"/>
      <c r="U5" s="713"/>
      <c r="V5" s="713"/>
      <c r="W5" s="713"/>
      <c r="X5" s="713"/>
      <c r="Y5" s="738"/>
      <c r="Z5" s="751">
        <v>14.5</v>
      </c>
      <c r="AA5" s="751"/>
      <c r="AB5" s="751"/>
      <c r="AC5" s="751"/>
      <c r="AD5" s="752">
        <v>5756308</v>
      </c>
      <c r="AE5" s="752"/>
      <c r="AF5" s="752"/>
      <c r="AG5" s="752"/>
      <c r="AH5" s="752"/>
      <c r="AI5" s="752"/>
      <c r="AJ5" s="752"/>
      <c r="AK5" s="752"/>
      <c r="AL5" s="739">
        <v>28.2</v>
      </c>
      <c r="AM5" s="721"/>
      <c r="AN5" s="721"/>
      <c r="AO5" s="740"/>
      <c r="AP5" s="715" t="s">
        <v>216</v>
      </c>
      <c r="AQ5" s="716"/>
      <c r="AR5" s="716"/>
      <c r="AS5" s="716"/>
      <c r="AT5" s="716"/>
      <c r="AU5" s="716"/>
      <c r="AV5" s="716"/>
      <c r="AW5" s="716"/>
      <c r="AX5" s="716"/>
      <c r="AY5" s="716"/>
      <c r="AZ5" s="716"/>
      <c r="BA5" s="716"/>
      <c r="BB5" s="716"/>
      <c r="BC5" s="716"/>
      <c r="BD5" s="716"/>
      <c r="BE5" s="716"/>
      <c r="BF5" s="717"/>
      <c r="BG5" s="657">
        <v>5680683</v>
      </c>
      <c r="BH5" s="658"/>
      <c r="BI5" s="658"/>
      <c r="BJ5" s="658"/>
      <c r="BK5" s="658"/>
      <c r="BL5" s="658"/>
      <c r="BM5" s="658"/>
      <c r="BN5" s="659"/>
      <c r="BO5" s="695">
        <v>96.6</v>
      </c>
      <c r="BP5" s="695"/>
      <c r="BQ5" s="695"/>
      <c r="BR5" s="695"/>
      <c r="BS5" s="696">
        <v>53248</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331694</v>
      </c>
      <c r="S6" s="658"/>
      <c r="T6" s="658"/>
      <c r="U6" s="658"/>
      <c r="V6" s="658"/>
      <c r="W6" s="658"/>
      <c r="X6" s="658"/>
      <c r="Y6" s="659"/>
      <c r="Z6" s="695">
        <v>0.8</v>
      </c>
      <c r="AA6" s="695"/>
      <c r="AB6" s="695"/>
      <c r="AC6" s="695"/>
      <c r="AD6" s="696">
        <v>331694</v>
      </c>
      <c r="AE6" s="696"/>
      <c r="AF6" s="696"/>
      <c r="AG6" s="696"/>
      <c r="AH6" s="696"/>
      <c r="AI6" s="696"/>
      <c r="AJ6" s="696"/>
      <c r="AK6" s="696"/>
      <c r="AL6" s="660">
        <v>1.6</v>
      </c>
      <c r="AM6" s="661"/>
      <c r="AN6" s="661"/>
      <c r="AO6" s="697"/>
      <c r="AP6" s="654" t="s">
        <v>221</v>
      </c>
      <c r="AQ6" s="655"/>
      <c r="AR6" s="655"/>
      <c r="AS6" s="655"/>
      <c r="AT6" s="655"/>
      <c r="AU6" s="655"/>
      <c r="AV6" s="655"/>
      <c r="AW6" s="655"/>
      <c r="AX6" s="655"/>
      <c r="AY6" s="655"/>
      <c r="AZ6" s="655"/>
      <c r="BA6" s="655"/>
      <c r="BB6" s="655"/>
      <c r="BC6" s="655"/>
      <c r="BD6" s="655"/>
      <c r="BE6" s="655"/>
      <c r="BF6" s="656"/>
      <c r="BG6" s="657">
        <v>5680683</v>
      </c>
      <c r="BH6" s="658"/>
      <c r="BI6" s="658"/>
      <c r="BJ6" s="658"/>
      <c r="BK6" s="658"/>
      <c r="BL6" s="658"/>
      <c r="BM6" s="658"/>
      <c r="BN6" s="659"/>
      <c r="BO6" s="695">
        <v>96.6</v>
      </c>
      <c r="BP6" s="695"/>
      <c r="BQ6" s="695"/>
      <c r="BR6" s="695"/>
      <c r="BS6" s="696">
        <v>53248</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195326</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195326</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1866</v>
      </c>
      <c r="S7" s="658"/>
      <c r="T7" s="658"/>
      <c r="U7" s="658"/>
      <c r="V7" s="658"/>
      <c r="W7" s="658"/>
      <c r="X7" s="658"/>
      <c r="Y7" s="659"/>
      <c r="Z7" s="695">
        <v>0</v>
      </c>
      <c r="AA7" s="695"/>
      <c r="AB7" s="695"/>
      <c r="AC7" s="695"/>
      <c r="AD7" s="696">
        <v>1866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2084846</v>
      </c>
      <c r="BH7" s="658"/>
      <c r="BI7" s="658"/>
      <c r="BJ7" s="658"/>
      <c r="BK7" s="658"/>
      <c r="BL7" s="658"/>
      <c r="BM7" s="658"/>
      <c r="BN7" s="659"/>
      <c r="BO7" s="695">
        <v>35.5</v>
      </c>
      <c r="BP7" s="695"/>
      <c r="BQ7" s="695"/>
      <c r="BR7" s="695"/>
      <c r="BS7" s="696">
        <v>53248</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5149992</v>
      </c>
      <c r="CS7" s="658"/>
      <c r="CT7" s="658"/>
      <c r="CU7" s="658"/>
      <c r="CV7" s="658"/>
      <c r="CW7" s="658"/>
      <c r="CX7" s="658"/>
      <c r="CY7" s="659"/>
      <c r="CZ7" s="695">
        <v>13.3</v>
      </c>
      <c r="DA7" s="695"/>
      <c r="DB7" s="695"/>
      <c r="DC7" s="695"/>
      <c r="DD7" s="663">
        <v>29147</v>
      </c>
      <c r="DE7" s="658"/>
      <c r="DF7" s="658"/>
      <c r="DG7" s="658"/>
      <c r="DH7" s="658"/>
      <c r="DI7" s="658"/>
      <c r="DJ7" s="658"/>
      <c r="DK7" s="658"/>
      <c r="DL7" s="658"/>
      <c r="DM7" s="658"/>
      <c r="DN7" s="658"/>
      <c r="DO7" s="658"/>
      <c r="DP7" s="659"/>
      <c r="DQ7" s="663">
        <v>3559298</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40626</v>
      </c>
      <c r="S8" s="658"/>
      <c r="T8" s="658"/>
      <c r="U8" s="658"/>
      <c r="V8" s="658"/>
      <c r="W8" s="658"/>
      <c r="X8" s="658"/>
      <c r="Y8" s="659"/>
      <c r="Z8" s="695">
        <v>0.1</v>
      </c>
      <c r="AA8" s="695"/>
      <c r="AB8" s="695"/>
      <c r="AC8" s="695"/>
      <c r="AD8" s="696">
        <v>40626</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76032</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9615333</v>
      </c>
      <c r="CS8" s="658"/>
      <c r="CT8" s="658"/>
      <c r="CU8" s="658"/>
      <c r="CV8" s="658"/>
      <c r="CW8" s="658"/>
      <c r="CX8" s="658"/>
      <c r="CY8" s="659"/>
      <c r="CZ8" s="695">
        <v>24.9</v>
      </c>
      <c r="DA8" s="695"/>
      <c r="DB8" s="695"/>
      <c r="DC8" s="695"/>
      <c r="DD8" s="663">
        <v>40179</v>
      </c>
      <c r="DE8" s="658"/>
      <c r="DF8" s="658"/>
      <c r="DG8" s="658"/>
      <c r="DH8" s="658"/>
      <c r="DI8" s="658"/>
      <c r="DJ8" s="658"/>
      <c r="DK8" s="658"/>
      <c r="DL8" s="658"/>
      <c r="DM8" s="658"/>
      <c r="DN8" s="658"/>
      <c r="DO8" s="658"/>
      <c r="DP8" s="659"/>
      <c r="DQ8" s="663">
        <v>5442576</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50403</v>
      </c>
      <c r="S9" s="658"/>
      <c r="T9" s="658"/>
      <c r="U9" s="658"/>
      <c r="V9" s="658"/>
      <c r="W9" s="658"/>
      <c r="X9" s="658"/>
      <c r="Y9" s="659"/>
      <c r="Z9" s="695">
        <v>0.1</v>
      </c>
      <c r="AA9" s="695"/>
      <c r="AB9" s="695"/>
      <c r="AC9" s="695"/>
      <c r="AD9" s="696">
        <v>50403</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1691729</v>
      </c>
      <c r="BH9" s="658"/>
      <c r="BI9" s="658"/>
      <c r="BJ9" s="658"/>
      <c r="BK9" s="658"/>
      <c r="BL9" s="658"/>
      <c r="BM9" s="658"/>
      <c r="BN9" s="659"/>
      <c r="BO9" s="695">
        <v>28.8</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2371192</v>
      </c>
      <c r="CS9" s="658"/>
      <c r="CT9" s="658"/>
      <c r="CU9" s="658"/>
      <c r="CV9" s="658"/>
      <c r="CW9" s="658"/>
      <c r="CX9" s="658"/>
      <c r="CY9" s="659"/>
      <c r="CZ9" s="695">
        <v>6.1</v>
      </c>
      <c r="DA9" s="695"/>
      <c r="DB9" s="695"/>
      <c r="DC9" s="695"/>
      <c r="DD9" s="663">
        <v>214719</v>
      </c>
      <c r="DE9" s="658"/>
      <c r="DF9" s="658"/>
      <c r="DG9" s="658"/>
      <c r="DH9" s="658"/>
      <c r="DI9" s="658"/>
      <c r="DJ9" s="658"/>
      <c r="DK9" s="658"/>
      <c r="DL9" s="658"/>
      <c r="DM9" s="658"/>
      <c r="DN9" s="658"/>
      <c r="DO9" s="658"/>
      <c r="DP9" s="659"/>
      <c r="DQ9" s="663">
        <v>1768076</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130678</v>
      </c>
      <c r="BH10" s="658"/>
      <c r="BI10" s="658"/>
      <c r="BJ10" s="658"/>
      <c r="BK10" s="658"/>
      <c r="BL10" s="658"/>
      <c r="BM10" s="658"/>
      <c r="BN10" s="659"/>
      <c r="BO10" s="695">
        <v>2.2000000000000002</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37771</v>
      </c>
      <c r="CS10" s="658"/>
      <c r="CT10" s="658"/>
      <c r="CU10" s="658"/>
      <c r="CV10" s="658"/>
      <c r="CW10" s="658"/>
      <c r="CX10" s="658"/>
      <c r="CY10" s="659"/>
      <c r="CZ10" s="695">
        <v>0.1</v>
      </c>
      <c r="DA10" s="695"/>
      <c r="DB10" s="695"/>
      <c r="DC10" s="695"/>
      <c r="DD10" s="663">
        <v>3300</v>
      </c>
      <c r="DE10" s="658"/>
      <c r="DF10" s="658"/>
      <c r="DG10" s="658"/>
      <c r="DH10" s="658"/>
      <c r="DI10" s="658"/>
      <c r="DJ10" s="658"/>
      <c r="DK10" s="658"/>
      <c r="DL10" s="658"/>
      <c r="DM10" s="658"/>
      <c r="DN10" s="658"/>
      <c r="DO10" s="658"/>
      <c r="DP10" s="659"/>
      <c r="DQ10" s="663">
        <v>37285</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1303239</v>
      </c>
      <c r="S11" s="658"/>
      <c r="T11" s="658"/>
      <c r="U11" s="658"/>
      <c r="V11" s="658"/>
      <c r="W11" s="658"/>
      <c r="X11" s="658"/>
      <c r="Y11" s="659"/>
      <c r="Z11" s="660">
        <v>3.2</v>
      </c>
      <c r="AA11" s="661"/>
      <c r="AB11" s="661"/>
      <c r="AC11" s="662"/>
      <c r="AD11" s="663">
        <v>1303239</v>
      </c>
      <c r="AE11" s="658"/>
      <c r="AF11" s="658"/>
      <c r="AG11" s="658"/>
      <c r="AH11" s="658"/>
      <c r="AI11" s="658"/>
      <c r="AJ11" s="658"/>
      <c r="AK11" s="659"/>
      <c r="AL11" s="660">
        <v>6.4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186407</v>
      </c>
      <c r="BH11" s="658"/>
      <c r="BI11" s="658"/>
      <c r="BJ11" s="658"/>
      <c r="BK11" s="658"/>
      <c r="BL11" s="658"/>
      <c r="BM11" s="658"/>
      <c r="BN11" s="659"/>
      <c r="BO11" s="695">
        <v>3.2</v>
      </c>
      <c r="BP11" s="695"/>
      <c r="BQ11" s="695"/>
      <c r="BR11" s="695"/>
      <c r="BS11" s="696">
        <v>53248</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1698142</v>
      </c>
      <c r="CS11" s="658"/>
      <c r="CT11" s="658"/>
      <c r="CU11" s="658"/>
      <c r="CV11" s="658"/>
      <c r="CW11" s="658"/>
      <c r="CX11" s="658"/>
      <c r="CY11" s="659"/>
      <c r="CZ11" s="695">
        <v>4.4000000000000004</v>
      </c>
      <c r="DA11" s="695"/>
      <c r="DB11" s="695"/>
      <c r="DC11" s="695"/>
      <c r="DD11" s="663">
        <v>218940</v>
      </c>
      <c r="DE11" s="658"/>
      <c r="DF11" s="658"/>
      <c r="DG11" s="658"/>
      <c r="DH11" s="658"/>
      <c r="DI11" s="658"/>
      <c r="DJ11" s="658"/>
      <c r="DK11" s="658"/>
      <c r="DL11" s="658"/>
      <c r="DM11" s="658"/>
      <c r="DN11" s="658"/>
      <c r="DO11" s="658"/>
      <c r="DP11" s="659"/>
      <c r="DQ11" s="663">
        <v>771376</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14941</v>
      </c>
      <c r="S12" s="658"/>
      <c r="T12" s="658"/>
      <c r="U12" s="658"/>
      <c r="V12" s="658"/>
      <c r="W12" s="658"/>
      <c r="X12" s="658"/>
      <c r="Y12" s="659"/>
      <c r="Z12" s="695">
        <v>0</v>
      </c>
      <c r="AA12" s="695"/>
      <c r="AB12" s="695"/>
      <c r="AC12" s="695"/>
      <c r="AD12" s="696">
        <v>14941</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3030540</v>
      </c>
      <c r="BH12" s="658"/>
      <c r="BI12" s="658"/>
      <c r="BJ12" s="658"/>
      <c r="BK12" s="658"/>
      <c r="BL12" s="658"/>
      <c r="BM12" s="658"/>
      <c r="BN12" s="659"/>
      <c r="BO12" s="695">
        <v>51.5</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1944288</v>
      </c>
      <c r="CS12" s="658"/>
      <c r="CT12" s="658"/>
      <c r="CU12" s="658"/>
      <c r="CV12" s="658"/>
      <c r="CW12" s="658"/>
      <c r="CX12" s="658"/>
      <c r="CY12" s="659"/>
      <c r="CZ12" s="695">
        <v>5</v>
      </c>
      <c r="DA12" s="695"/>
      <c r="DB12" s="695"/>
      <c r="DC12" s="695"/>
      <c r="DD12" s="663">
        <v>193766</v>
      </c>
      <c r="DE12" s="658"/>
      <c r="DF12" s="658"/>
      <c r="DG12" s="658"/>
      <c r="DH12" s="658"/>
      <c r="DI12" s="658"/>
      <c r="DJ12" s="658"/>
      <c r="DK12" s="658"/>
      <c r="DL12" s="658"/>
      <c r="DM12" s="658"/>
      <c r="DN12" s="658"/>
      <c r="DO12" s="658"/>
      <c r="DP12" s="659"/>
      <c r="DQ12" s="663">
        <v>949329</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v>1</v>
      </c>
      <c r="S13" s="658"/>
      <c r="T13" s="658"/>
      <c r="U13" s="658"/>
      <c r="V13" s="658"/>
      <c r="W13" s="658"/>
      <c r="X13" s="658"/>
      <c r="Y13" s="659"/>
      <c r="Z13" s="695">
        <v>0</v>
      </c>
      <c r="AA13" s="695"/>
      <c r="AB13" s="695"/>
      <c r="AC13" s="695"/>
      <c r="AD13" s="696">
        <v>1</v>
      </c>
      <c r="AE13" s="696"/>
      <c r="AF13" s="696"/>
      <c r="AG13" s="696"/>
      <c r="AH13" s="696"/>
      <c r="AI13" s="696"/>
      <c r="AJ13" s="696"/>
      <c r="AK13" s="696"/>
      <c r="AL13" s="660">
        <v>0</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3025487</v>
      </c>
      <c r="BH13" s="658"/>
      <c r="BI13" s="658"/>
      <c r="BJ13" s="658"/>
      <c r="BK13" s="658"/>
      <c r="BL13" s="658"/>
      <c r="BM13" s="658"/>
      <c r="BN13" s="659"/>
      <c r="BO13" s="695">
        <v>51.4</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7679466</v>
      </c>
      <c r="CS13" s="658"/>
      <c r="CT13" s="658"/>
      <c r="CU13" s="658"/>
      <c r="CV13" s="658"/>
      <c r="CW13" s="658"/>
      <c r="CX13" s="658"/>
      <c r="CY13" s="659"/>
      <c r="CZ13" s="695">
        <v>19.899999999999999</v>
      </c>
      <c r="DA13" s="695"/>
      <c r="DB13" s="695"/>
      <c r="DC13" s="695"/>
      <c r="DD13" s="663">
        <v>2511473</v>
      </c>
      <c r="DE13" s="658"/>
      <c r="DF13" s="658"/>
      <c r="DG13" s="658"/>
      <c r="DH13" s="658"/>
      <c r="DI13" s="658"/>
      <c r="DJ13" s="658"/>
      <c r="DK13" s="658"/>
      <c r="DL13" s="658"/>
      <c r="DM13" s="658"/>
      <c r="DN13" s="658"/>
      <c r="DO13" s="658"/>
      <c r="DP13" s="659"/>
      <c r="DQ13" s="663">
        <v>4325665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231697</v>
      </c>
      <c r="BH14" s="658"/>
      <c r="BI14" s="658"/>
      <c r="BJ14" s="658"/>
      <c r="BK14" s="658"/>
      <c r="BL14" s="658"/>
      <c r="BM14" s="658"/>
      <c r="BN14" s="659"/>
      <c r="BO14" s="695">
        <v>3.9</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1306463</v>
      </c>
      <c r="CS14" s="658"/>
      <c r="CT14" s="658"/>
      <c r="CU14" s="658"/>
      <c r="CV14" s="658"/>
      <c r="CW14" s="658"/>
      <c r="CX14" s="658"/>
      <c r="CY14" s="659"/>
      <c r="CZ14" s="695">
        <v>3.4</v>
      </c>
      <c r="DA14" s="695"/>
      <c r="DB14" s="695"/>
      <c r="DC14" s="695"/>
      <c r="DD14" s="663" t="s">
        <v>122</v>
      </c>
      <c r="DE14" s="658"/>
      <c r="DF14" s="658"/>
      <c r="DG14" s="658"/>
      <c r="DH14" s="658"/>
      <c r="DI14" s="658"/>
      <c r="DJ14" s="658"/>
      <c r="DK14" s="658"/>
      <c r="DL14" s="658"/>
      <c r="DM14" s="658"/>
      <c r="DN14" s="658"/>
      <c r="DO14" s="658"/>
      <c r="DP14" s="659"/>
      <c r="DQ14" s="663">
        <v>1296663</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33056</v>
      </c>
      <c r="S15" s="658"/>
      <c r="T15" s="658"/>
      <c r="U15" s="658"/>
      <c r="V15" s="658"/>
      <c r="W15" s="658"/>
      <c r="X15" s="658"/>
      <c r="Y15" s="659"/>
      <c r="Z15" s="695">
        <v>0.1</v>
      </c>
      <c r="AA15" s="695"/>
      <c r="AB15" s="695"/>
      <c r="AC15" s="695"/>
      <c r="AD15" s="696">
        <v>33056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333600</v>
      </c>
      <c r="BH15" s="658"/>
      <c r="BI15" s="658"/>
      <c r="BJ15" s="658"/>
      <c r="BK15" s="658"/>
      <c r="BL15" s="658"/>
      <c r="BM15" s="658"/>
      <c r="BN15" s="659"/>
      <c r="BO15" s="695">
        <v>5.7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3653890</v>
      </c>
      <c r="CS15" s="658"/>
      <c r="CT15" s="658"/>
      <c r="CU15" s="658"/>
      <c r="CV15" s="658"/>
      <c r="CW15" s="658"/>
      <c r="CX15" s="658"/>
      <c r="CY15" s="659"/>
      <c r="CZ15" s="695">
        <v>9.5</v>
      </c>
      <c r="DA15" s="695"/>
      <c r="DB15" s="695"/>
      <c r="DC15" s="695"/>
      <c r="DD15" s="663">
        <v>880536</v>
      </c>
      <c r="DE15" s="658"/>
      <c r="DF15" s="658"/>
      <c r="DG15" s="658"/>
      <c r="DH15" s="658"/>
      <c r="DI15" s="658"/>
      <c r="DJ15" s="658"/>
      <c r="DK15" s="658"/>
      <c r="DL15" s="658"/>
      <c r="DM15" s="658"/>
      <c r="DN15" s="658"/>
      <c r="DO15" s="658"/>
      <c r="DP15" s="659"/>
      <c r="DQ15" s="663">
        <v>2098657</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118325</v>
      </c>
      <c r="S16" s="658"/>
      <c r="T16" s="658"/>
      <c r="U16" s="658"/>
      <c r="V16" s="658"/>
      <c r="W16" s="658"/>
      <c r="X16" s="658"/>
      <c r="Y16" s="659"/>
      <c r="Z16" s="695">
        <v>0.3</v>
      </c>
      <c r="AA16" s="695"/>
      <c r="AB16" s="695"/>
      <c r="AC16" s="695"/>
      <c r="AD16" s="696">
        <v>118325</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75654</v>
      </c>
      <c r="CS16" s="658"/>
      <c r="CT16" s="658"/>
      <c r="CU16" s="658"/>
      <c r="CV16" s="658"/>
      <c r="CW16" s="658"/>
      <c r="CX16" s="658"/>
      <c r="CY16" s="659"/>
      <c r="CZ16" s="695">
        <v>0.2</v>
      </c>
      <c r="DA16" s="695"/>
      <c r="DB16" s="695"/>
      <c r="DC16" s="695"/>
      <c r="DD16" s="663" t="s">
        <v>122</v>
      </c>
      <c r="DE16" s="658"/>
      <c r="DF16" s="658"/>
      <c r="DG16" s="658"/>
      <c r="DH16" s="658"/>
      <c r="DI16" s="658"/>
      <c r="DJ16" s="658"/>
      <c r="DK16" s="658"/>
      <c r="DL16" s="658"/>
      <c r="DM16" s="658"/>
      <c r="DN16" s="658"/>
      <c r="DO16" s="658"/>
      <c r="DP16" s="659"/>
      <c r="DQ16" s="663">
        <v>36211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225686</v>
      </c>
      <c r="S17" s="658"/>
      <c r="T17" s="658"/>
      <c r="U17" s="658"/>
      <c r="V17" s="658"/>
      <c r="W17" s="658"/>
      <c r="X17" s="658"/>
      <c r="Y17" s="659"/>
      <c r="Z17" s="695">
        <v>0.6</v>
      </c>
      <c r="AA17" s="695"/>
      <c r="AB17" s="695"/>
      <c r="AC17" s="695"/>
      <c r="AD17" s="696">
        <v>225686</v>
      </c>
      <c r="AE17" s="696"/>
      <c r="AF17" s="696"/>
      <c r="AG17" s="696"/>
      <c r="AH17" s="696"/>
      <c r="AI17" s="696"/>
      <c r="AJ17" s="696"/>
      <c r="AK17" s="696"/>
      <c r="AL17" s="660">
        <v>1.1000000000000001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4922508</v>
      </c>
      <c r="CS17" s="658"/>
      <c r="CT17" s="658"/>
      <c r="CU17" s="658"/>
      <c r="CV17" s="658"/>
      <c r="CW17" s="658"/>
      <c r="CX17" s="658"/>
      <c r="CY17" s="659"/>
      <c r="CZ17" s="695">
        <v>12.7</v>
      </c>
      <c r="DA17" s="695"/>
      <c r="DB17" s="695"/>
      <c r="DC17" s="695"/>
      <c r="DD17" s="663" t="s">
        <v>122</v>
      </c>
      <c r="DE17" s="658"/>
      <c r="DF17" s="658"/>
      <c r="DG17" s="658"/>
      <c r="DH17" s="658"/>
      <c r="DI17" s="658"/>
      <c r="DJ17" s="658"/>
      <c r="DK17" s="658"/>
      <c r="DL17" s="658"/>
      <c r="DM17" s="658"/>
      <c r="DN17" s="658"/>
      <c r="DO17" s="658"/>
      <c r="DP17" s="659"/>
      <c r="DQ17" s="663">
        <v>4862035</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26474</v>
      </c>
      <c r="S18" s="658"/>
      <c r="T18" s="658"/>
      <c r="U18" s="658"/>
      <c r="V18" s="658"/>
      <c r="W18" s="658"/>
      <c r="X18" s="658"/>
      <c r="Y18" s="659"/>
      <c r="Z18" s="695">
        <v>0.1</v>
      </c>
      <c r="AA18" s="695"/>
      <c r="AB18" s="695"/>
      <c r="AC18" s="695"/>
      <c r="AD18" s="696">
        <v>26474</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196642</v>
      </c>
      <c r="S19" s="658"/>
      <c r="T19" s="658"/>
      <c r="U19" s="658"/>
      <c r="V19" s="658"/>
      <c r="W19" s="658"/>
      <c r="X19" s="658"/>
      <c r="Y19" s="659"/>
      <c r="Z19" s="695">
        <v>0.5</v>
      </c>
      <c r="AA19" s="695"/>
      <c r="AB19" s="695"/>
      <c r="AC19" s="695"/>
      <c r="AD19" s="696">
        <v>196642</v>
      </c>
      <c r="AE19" s="696"/>
      <c r="AF19" s="696"/>
      <c r="AG19" s="696"/>
      <c r="AH19" s="696"/>
      <c r="AI19" s="696"/>
      <c r="AJ19" s="696"/>
      <c r="AK19" s="696"/>
      <c r="AL19" s="660">
        <v>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200228</v>
      </c>
      <c r="BH19" s="658"/>
      <c r="BI19" s="658"/>
      <c r="BJ19" s="658"/>
      <c r="BK19" s="658"/>
      <c r="BL19" s="658"/>
      <c r="BM19" s="658"/>
      <c r="BN19" s="659"/>
      <c r="BO19" s="695">
        <v>3.4</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2570</v>
      </c>
      <c r="S20" s="658"/>
      <c r="T20" s="658"/>
      <c r="U20" s="658"/>
      <c r="V20" s="658"/>
      <c r="W20" s="658"/>
      <c r="X20" s="658"/>
      <c r="Y20" s="659"/>
      <c r="Z20" s="695">
        <v>0</v>
      </c>
      <c r="AA20" s="695"/>
      <c r="AB20" s="695"/>
      <c r="AC20" s="695"/>
      <c r="AD20" s="696">
        <v>2570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200228</v>
      </c>
      <c r="BH20" s="658"/>
      <c r="BI20" s="658"/>
      <c r="BJ20" s="658"/>
      <c r="BK20" s="658"/>
      <c r="BL20" s="658"/>
      <c r="BM20" s="658"/>
      <c r="BN20" s="659"/>
      <c r="BO20" s="695">
        <v>3.4</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38650025</v>
      </c>
      <c r="CS20" s="658"/>
      <c r="CT20" s="658"/>
      <c r="CU20" s="658"/>
      <c r="CV20" s="658"/>
      <c r="CW20" s="658"/>
      <c r="CX20" s="658"/>
      <c r="CY20" s="659"/>
      <c r="CZ20" s="695">
        <v>100</v>
      </c>
      <c r="DA20" s="695"/>
      <c r="DB20" s="695"/>
      <c r="DC20" s="695"/>
      <c r="DD20" s="663">
        <v>4092060</v>
      </c>
      <c r="DE20" s="658"/>
      <c r="DF20" s="658"/>
      <c r="DG20" s="658"/>
      <c r="DH20" s="658"/>
      <c r="DI20" s="658"/>
      <c r="DJ20" s="658"/>
      <c r="DK20" s="658"/>
      <c r="DL20" s="658"/>
      <c r="DM20" s="658"/>
      <c r="DN20" s="658"/>
      <c r="DO20" s="658"/>
      <c r="DP20" s="659"/>
      <c r="DQ20" s="663">
        <v>25342497</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15077001</v>
      </c>
      <c r="S21" s="658"/>
      <c r="T21" s="658"/>
      <c r="U21" s="658"/>
      <c r="V21" s="658"/>
      <c r="W21" s="658"/>
      <c r="X21" s="658"/>
      <c r="Y21" s="659"/>
      <c r="Z21" s="695">
        <v>37.200000000000003</v>
      </c>
      <c r="AA21" s="695"/>
      <c r="AB21" s="695"/>
      <c r="AC21" s="695"/>
      <c r="AD21" s="696">
        <v>12444771</v>
      </c>
      <c r="AE21" s="696"/>
      <c r="AF21" s="696"/>
      <c r="AG21" s="696"/>
      <c r="AH21" s="696"/>
      <c r="AI21" s="696"/>
      <c r="AJ21" s="696"/>
      <c r="AK21" s="696"/>
      <c r="AL21" s="660">
        <v>61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75625</v>
      </c>
      <c r="BH21" s="658"/>
      <c r="BI21" s="658"/>
      <c r="BJ21" s="658"/>
      <c r="BK21" s="658"/>
      <c r="BL21" s="658"/>
      <c r="BM21" s="658"/>
      <c r="BN21" s="659"/>
      <c r="BO21" s="695">
        <v>1.3</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12444771</v>
      </c>
      <c r="S22" s="658"/>
      <c r="T22" s="658"/>
      <c r="U22" s="658"/>
      <c r="V22" s="658"/>
      <c r="W22" s="658"/>
      <c r="X22" s="658"/>
      <c r="Y22" s="659"/>
      <c r="Z22" s="695">
        <v>30.7</v>
      </c>
      <c r="AA22" s="695"/>
      <c r="AB22" s="695"/>
      <c r="AC22" s="695"/>
      <c r="AD22" s="696">
        <v>12444771</v>
      </c>
      <c r="AE22" s="696"/>
      <c r="AF22" s="696"/>
      <c r="AG22" s="696"/>
      <c r="AH22" s="696"/>
      <c r="AI22" s="696"/>
      <c r="AJ22" s="696"/>
      <c r="AK22" s="696"/>
      <c r="AL22" s="660">
        <v>61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2631900</v>
      </c>
      <c r="S23" s="658"/>
      <c r="T23" s="658"/>
      <c r="U23" s="658"/>
      <c r="V23" s="658"/>
      <c r="W23" s="658"/>
      <c r="X23" s="658"/>
      <c r="Y23" s="659"/>
      <c r="Z23" s="695">
        <v>6.5</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124603</v>
      </c>
      <c r="BH23" s="658"/>
      <c r="BI23" s="658"/>
      <c r="BJ23" s="658"/>
      <c r="BK23" s="658"/>
      <c r="BL23" s="658"/>
      <c r="BM23" s="658"/>
      <c r="BN23" s="659"/>
      <c r="BO23" s="695">
        <v>2.1</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v>330</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14976035</v>
      </c>
      <c r="CS24" s="713"/>
      <c r="CT24" s="713"/>
      <c r="CU24" s="713"/>
      <c r="CV24" s="713"/>
      <c r="CW24" s="713"/>
      <c r="CX24" s="713"/>
      <c r="CY24" s="738"/>
      <c r="CZ24" s="739">
        <v>38.700000000000003</v>
      </c>
      <c r="DA24" s="721"/>
      <c r="DB24" s="721"/>
      <c r="DC24" s="741"/>
      <c r="DD24" s="737">
        <v>10944972</v>
      </c>
      <c r="DE24" s="713"/>
      <c r="DF24" s="713"/>
      <c r="DG24" s="713"/>
      <c r="DH24" s="713"/>
      <c r="DI24" s="713"/>
      <c r="DJ24" s="713"/>
      <c r="DK24" s="738"/>
      <c r="DL24" s="737">
        <v>10160755</v>
      </c>
      <c r="DM24" s="713"/>
      <c r="DN24" s="713"/>
      <c r="DO24" s="713"/>
      <c r="DP24" s="713"/>
      <c r="DQ24" s="713"/>
      <c r="DR24" s="713"/>
      <c r="DS24" s="713"/>
      <c r="DT24" s="713"/>
      <c r="DU24" s="713"/>
      <c r="DV24" s="738"/>
      <c r="DW24" s="739">
        <v>49.7</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23077749</v>
      </c>
      <c r="S25" s="658"/>
      <c r="T25" s="658"/>
      <c r="U25" s="658"/>
      <c r="V25" s="658"/>
      <c r="W25" s="658"/>
      <c r="X25" s="658"/>
      <c r="Y25" s="659"/>
      <c r="Z25" s="695">
        <v>56.9</v>
      </c>
      <c r="AA25" s="695"/>
      <c r="AB25" s="695"/>
      <c r="AC25" s="695"/>
      <c r="AD25" s="696">
        <v>20320916</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4210622</v>
      </c>
      <c r="CS25" s="670"/>
      <c r="CT25" s="670"/>
      <c r="CU25" s="670"/>
      <c r="CV25" s="670"/>
      <c r="CW25" s="670"/>
      <c r="CX25" s="670"/>
      <c r="CY25" s="671"/>
      <c r="CZ25" s="660">
        <v>10.9</v>
      </c>
      <c r="DA25" s="672"/>
      <c r="DB25" s="672"/>
      <c r="DC25" s="673"/>
      <c r="DD25" s="663">
        <v>3950043</v>
      </c>
      <c r="DE25" s="670"/>
      <c r="DF25" s="670"/>
      <c r="DG25" s="670"/>
      <c r="DH25" s="670"/>
      <c r="DI25" s="670"/>
      <c r="DJ25" s="670"/>
      <c r="DK25" s="671"/>
      <c r="DL25" s="663">
        <v>3927361</v>
      </c>
      <c r="DM25" s="670"/>
      <c r="DN25" s="670"/>
      <c r="DO25" s="670"/>
      <c r="DP25" s="670"/>
      <c r="DQ25" s="670"/>
      <c r="DR25" s="670"/>
      <c r="DS25" s="670"/>
      <c r="DT25" s="670"/>
      <c r="DU25" s="670"/>
      <c r="DV25" s="671"/>
      <c r="DW25" s="660">
        <v>19.2</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3749</v>
      </c>
      <c r="S26" s="658"/>
      <c r="T26" s="658"/>
      <c r="U26" s="658"/>
      <c r="V26" s="658"/>
      <c r="W26" s="658"/>
      <c r="X26" s="658"/>
      <c r="Y26" s="659"/>
      <c r="Z26" s="695">
        <v>0</v>
      </c>
      <c r="AA26" s="695"/>
      <c r="AB26" s="695"/>
      <c r="AC26" s="695"/>
      <c r="AD26" s="696">
        <v>3749</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2515400</v>
      </c>
      <c r="CS26" s="658"/>
      <c r="CT26" s="658"/>
      <c r="CU26" s="658"/>
      <c r="CV26" s="658"/>
      <c r="CW26" s="658"/>
      <c r="CX26" s="658"/>
      <c r="CY26" s="659"/>
      <c r="CZ26" s="660">
        <v>6.5</v>
      </c>
      <c r="DA26" s="672"/>
      <c r="DB26" s="672"/>
      <c r="DC26" s="673"/>
      <c r="DD26" s="663">
        <v>2383290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115635</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5880911</v>
      </c>
      <c r="BH27" s="658"/>
      <c r="BI27" s="658"/>
      <c r="BJ27" s="658"/>
      <c r="BK27" s="658"/>
      <c r="BL27" s="658"/>
      <c r="BM27" s="658"/>
      <c r="BN27" s="659"/>
      <c r="BO27" s="695">
        <v>100</v>
      </c>
      <c r="BP27" s="695"/>
      <c r="BQ27" s="695"/>
      <c r="BR27" s="695"/>
      <c r="BS27" s="696">
        <v>53248</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5842905</v>
      </c>
      <c r="CS27" s="670"/>
      <c r="CT27" s="670"/>
      <c r="CU27" s="670"/>
      <c r="CV27" s="670"/>
      <c r="CW27" s="670"/>
      <c r="CX27" s="670"/>
      <c r="CY27" s="671"/>
      <c r="CZ27" s="660">
        <v>15.1</v>
      </c>
      <c r="DA27" s="672"/>
      <c r="DB27" s="672"/>
      <c r="DC27" s="673"/>
      <c r="DD27" s="663">
        <v>2132894</v>
      </c>
      <c r="DE27" s="670"/>
      <c r="DF27" s="670"/>
      <c r="DG27" s="670"/>
      <c r="DH27" s="670"/>
      <c r="DI27" s="670"/>
      <c r="DJ27" s="670"/>
      <c r="DK27" s="671"/>
      <c r="DL27" s="663">
        <v>1371359</v>
      </c>
      <c r="DM27" s="670"/>
      <c r="DN27" s="670"/>
      <c r="DO27" s="670"/>
      <c r="DP27" s="670"/>
      <c r="DQ27" s="670"/>
      <c r="DR27" s="670"/>
      <c r="DS27" s="670"/>
      <c r="DT27" s="670"/>
      <c r="DU27" s="670"/>
      <c r="DV27" s="671"/>
      <c r="DW27" s="660">
        <v>6.7</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193858</v>
      </c>
      <c r="S28" s="658"/>
      <c r="T28" s="658"/>
      <c r="U28" s="658"/>
      <c r="V28" s="658"/>
      <c r="W28" s="658"/>
      <c r="X28" s="658"/>
      <c r="Y28" s="659"/>
      <c r="Z28" s="695">
        <v>0.5</v>
      </c>
      <c r="AA28" s="695"/>
      <c r="AB28" s="695"/>
      <c r="AC28" s="695"/>
      <c r="AD28" s="696">
        <v>34162</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4922508</v>
      </c>
      <c r="CS28" s="658"/>
      <c r="CT28" s="658"/>
      <c r="CU28" s="658"/>
      <c r="CV28" s="658"/>
      <c r="CW28" s="658"/>
      <c r="CX28" s="658"/>
      <c r="CY28" s="659"/>
      <c r="CZ28" s="660">
        <v>12.7</v>
      </c>
      <c r="DA28" s="672"/>
      <c r="DB28" s="672"/>
      <c r="DC28" s="673"/>
      <c r="DD28" s="663">
        <v>4862035</v>
      </c>
      <c r="DE28" s="658"/>
      <c r="DF28" s="658"/>
      <c r="DG28" s="658"/>
      <c r="DH28" s="658"/>
      <c r="DI28" s="658"/>
      <c r="DJ28" s="658"/>
      <c r="DK28" s="659"/>
      <c r="DL28" s="663">
        <v>4862035</v>
      </c>
      <c r="DM28" s="658"/>
      <c r="DN28" s="658"/>
      <c r="DO28" s="658"/>
      <c r="DP28" s="658"/>
      <c r="DQ28" s="658"/>
      <c r="DR28" s="658"/>
      <c r="DS28" s="658"/>
      <c r="DT28" s="658"/>
      <c r="DU28" s="658"/>
      <c r="DV28" s="659"/>
      <c r="DW28" s="660">
        <v>23.8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199363</v>
      </c>
      <c r="S29" s="658"/>
      <c r="T29" s="658"/>
      <c r="U29" s="658"/>
      <c r="V29" s="658"/>
      <c r="W29" s="658"/>
      <c r="X29" s="658"/>
      <c r="Y29" s="659"/>
      <c r="Z29" s="695">
        <v>0.5</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4922312</v>
      </c>
      <c r="CS29" s="670"/>
      <c r="CT29" s="670"/>
      <c r="CU29" s="670"/>
      <c r="CV29" s="670"/>
      <c r="CW29" s="670"/>
      <c r="CX29" s="670"/>
      <c r="CY29" s="671"/>
      <c r="CZ29" s="660">
        <v>12.7</v>
      </c>
      <c r="DA29" s="672"/>
      <c r="DB29" s="672"/>
      <c r="DC29" s="673"/>
      <c r="DD29" s="663">
        <v>4861839</v>
      </c>
      <c r="DE29" s="670"/>
      <c r="DF29" s="670"/>
      <c r="DG29" s="670"/>
      <c r="DH29" s="670"/>
      <c r="DI29" s="670"/>
      <c r="DJ29" s="670"/>
      <c r="DK29" s="671"/>
      <c r="DL29" s="663">
        <v>4861839</v>
      </c>
      <c r="DM29" s="670"/>
      <c r="DN29" s="670"/>
      <c r="DO29" s="670"/>
      <c r="DP29" s="670"/>
      <c r="DQ29" s="670"/>
      <c r="DR29" s="670"/>
      <c r="DS29" s="670"/>
      <c r="DT29" s="670"/>
      <c r="DU29" s="670"/>
      <c r="DV29" s="671"/>
      <c r="DW29" s="660">
        <v>23.8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5954990</v>
      </c>
      <c r="S30" s="658"/>
      <c r="T30" s="658"/>
      <c r="U30" s="658"/>
      <c r="V30" s="658"/>
      <c r="W30" s="658"/>
      <c r="X30" s="658"/>
      <c r="Y30" s="659"/>
      <c r="Z30" s="695">
        <v>14.7</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4789949</v>
      </c>
      <c r="CS30" s="658"/>
      <c r="CT30" s="658"/>
      <c r="CU30" s="658"/>
      <c r="CV30" s="658"/>
      <c r="CW30" s="658"/>
      <c r="CX30" s="658"/>
      <c r="CY30" s="659"/>
      <c r="CZ30" s="660">
        <v>12.4</v>
      </c>
      <c r="DA30" s="672"/>
      <c r="DB30" s="672"/>
      <c r="DC30" s="673"/>
      <c r="DD30" s="663">
        <v>4734126</v>
      </c>
      <c r="DE30" s="658"/>
      <c r="DF30" s="658"/>
      <c r="DG30" s="658"/>
      <c r="DH30" s="658"/>
      <c r="DI30" s="658"/>
      <c r="DJ30" s="658"/>
      <c r="DK30" s="659"/>
      <c r="DL30" s="663">
        <v>4734126</v>
      </c>
      <c r="DM30" s="658"/>
      <c r="DN30" s="658"/>
      <c r="DO30" s="658"/>
      <c r="DP30" s="658"/>
      <c r="DQ30" s="658"/>
      <c r="DR30" s="658"/>
      <c r="DS30" s="658"/>
      <c r="DT30" s="658"/>
      <c r="DU30" s="658"/>
      <c r="DV30" s="659"/>
      <c r="DW30" s="660">
        <v>23.2</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99.6</v>
      </c>
      <c r="BH31" s="720"/>
      <c r="BI31" s="720"/>
      <c r="BJ31" s="720"/>
      <c r="BK31" s="720"/>
      <c r="BL31" s="720"/>
      <c r="BM31" s="721">
        <v>98</v>
      </c>
      <c r="BN31" s="720"/>
      <c r="BO31" s="720"/>
      <c r="BP31" s="720"/>
      <c r="BQ31" s="722"/>
      <c r="BR31" s="719">
        <v>99.6</v>
      </c>
      <c r="BS31" s="720"/>
      <c r="BT31" s="720"/>
      <c r="BU31" s="720"/>
      <c r="BV31" s="720"/>
      <c r="BW31" s="720"/>
      <c r="BX31" s="721">
        <v>97.7</v>
      </c>
      <c r="BY31" s="720"/>
      <c r="BZ31" s="720"/>
      <c r="CA31" s="720"/>
      <c r="CB31" s="722"/>
      <c r="CD31" s="678"/>
      <c r="CE31" s="679"/>
      <c r="CF31" s="654" t="s">
        <v>300</v>
      </c>
      <c r="CG31" s="655"/>
      <c r="CH31" s="655"/>
      <c r="CI31" s="655"/>
      <c r="CJ31" s="655"/>
      <c r="CK31" s="655"/>
      <c r="CL31" s="655"/>
      <c r="CM31" s="655"/>
      <c r="CN31" s="655"/>
      <c r="CO31" s="655"/>
      <c r="CP31" s="655"/>
      <c r="CQ31" s="656"/>
      <c r="CR31" s="657">
        <v>132363</v>
      </c>
      <c r="CS31" s="670"/>
      <c r="CT31" s="670"/>
      <c r="CU31" s="670"/>
      <c r="CV31" s="670"/>
      <c r="CW31" s="670"/>
      <c r="CX31" s="670"/>
      <c r="CY31" s="671"/>
      <c r="CZ31" s="660">
        <v>0.3</v>
      </c>
      <c r="DA31" s="672"/>
      <c r="DB31" s="672"/>
      <c r="DC31" s="673"/>
      <c r="DD31" s="663">
        <v>127713</v>
      </c>
      <c r="DE31" s="670"/>
      <c r="DF31" s="670"/>
      <c r="DG31" s="670"/>
      <c r="DH31" s="670"/>
      <c r="DI31" s="670"/>
      <c r="DJ31" s="670"/>
      <c r="DK31" s="671"/>
      <c r="DL31" s="663">
        <v>127713</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2623308</v>
      </c>
      <c r="S32" s="658"/>
      <c r="T32" s="658"/>
      <c r="U32" s="658"/>
      <c r="V32" s="658"/>
      <c r="W32" s="658"/>
      <c r="X32" s="658"/>
      <c r="Y32" s="659"/>
      <c r="Z32" s="695">
        <v>6.5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99.8</v>
      </c>
      <c r="BH32" s="670"/>
      <c r="BI32" s="670"/>
      <c r="BJ32" s="670"/>
      <c r="BK32" s="670"/>
      <c r="BL32" s="670"/>
      <c r="BM32" s="661">
        <v>99.4</v>
      </c>
      <c r="BN32" s="670"/>
      <c r="BO32" s="670"/>
      <c r="BP32" s="670"/>
      <c r="BQ32" s="693"/>
      <c r="BR32" s="723">
        <v>99.8</v>
      </c>
      <c r="BS32" s="670"/>
      <c r="BT32" s="670"/>
      <c r="BU32" s="670"/>
      <c r="BV32" s="670"/>
      <c r="BW32" s="670"/>
      <c r="BX32" s="661">
        <v>99.4</v>
      </c>
      <c r="BY32" s="670"/>
      <c r="BZ32" s="670"/>
      <c r="CA32" s="670"/>
      <c r="CB32" s="693"/>
      <c r="CD32" s="680"/>
      <c r="CE32" s="681"/>
      <c r="CF32" s="654" t="s">
        <v>304</v>
      </c>
      <c r="CG32" s="655"/>
      <c r="CH32" s="655"/>
      <c r="CI32" s="655"/>
      <c r="CJ32" s="655"/>
      <c r="CK32" s="655"/>
      <c r="CL32" s="655"/>
      <c r="CM32" s="655"/>
      <c r="CN32" s="655"/>
      <c r="CO32" s="655"/>
      <c r="CP32" s="655"/>
      <c r="CQ32" s="656"/>
      <c r="CR32" s="657">
        <v>196</v>
      </c>
      <c r="CS32" s="658"/>
      <c r="CT32" s="658"/>
      <c r="CU32" s="658"/>
      <c r="CV32" s="658"/>
      <c r="CW32" s="658"/>
      <c r="CX32" s="658"/>
      <c r="CY32" s="659"/>
      <c r="CZ32" s="660">
        <v>0</v>
      </c>
      <c r="DA32" s="672"/>
      <c r="DB32" s="672"/>
      <c r="DC32" s="673"/>
      <c r="DD32" s="663">
        <v>196</v>
      </c>
      <c r="DE32" s="658"/>
      <c r="DF32" s="658"/>
      <c r="DG32" s="658"/>
      <c r="DH32" s="658"/>
      <c r="DI32" s="658"/>
      <c r="DJ32" s="658"/>
      <c r="DK32" s="659"/>
      <c r="DL32" s="663">
        <v>196</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81472</v>
      </c>
      <c r="S33" s="658"/>
      <c r="T33" s="658"/>
      <c r="U33" s="658"/>
      <c r="V33" s="658"/>
      <c r="W33" s="658"/>
      <c r="X33" s="658"/>
      <c r="Y33" s="659"/>
      <c r="Z33" s="695">
        <v>0.2</v>
      </c>
      <c r="AA33" s="695"/>
      <c r="AB33" s="695"/>
      <c r="AC33" s="695"/>
      <c r="AD33" s="696">
        <v>26097</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99.5</v>
      </c>
      <c r="BH33" s="642"/>
      <c r="BI33" s="642"/>
      <c r="BJ33" s="642"/>
      <c r="BK33" s="642"/>
      <c r="BL33" s="642"/>
      <c r="BM33" s="688">
        <v>96.8</v>
      </c>
      <c r="BN33" s="642"/>
      <c r="BO33" s="642"/>
      <c r="BP33" s="642"/>
      <c r="BQ33" s="705"/>
      <c r="BR33" s="718">
        <v>99.5</v>
      </c>
      <c r="BS33" s="642"/>
      <c r="BT33" s="642"/>
      <c r="BU33" s="642"/>
      <c r="BV33" s="642"/>
      <c r="BW33" s="642"/>
      <c r="BX33" s="688">
        <v>96.2</v>
      </c>
      <c r="BY33" s="642"/>
      <c r="BZ33" s="642"/>
      <c r="CA33" s="642"/>
      <c r="CB33" s="705"/>
      <c r="CD33" s="654" t="s">
        <v>307</v>
      </c>
      <c r="CE33" s="655"/>
      <c r="CF33" s="655"/>
      <c r="CG33" s="655"/>
      <c r="CH33" s="655"/>
      <c r="CI33" s="655"/>
      <c r="CJ33" s="655"/>
      <c r="CK33" s="655"/>
      <c r="CL33" s="655"/>
      <c r="CM33" s="655"/>
      <c r="CN33" s="655"/>
      <c r="CO33" s="655"/>
      <c r="CP33" s="655"/>
      <c r="CQ33" s="656"/>
      <c r="CR33" s="657">
        <v>19506276</v>
      </c>
      <c r="CS33" s="670"/>
      <c r="CT33" s="670"/>
      <c r="CU33" s="670"/>
      <c r="CV33" s="670"/>
      <c r="CW33" s="670"/>
      <c r="CX33" s="670"/>
      <c r="CY33" s="671"/>
      <c r="CZ33" s="660">
        <v>50.5</v>
      </c>
      <c r="DA33" s="672"/>
      <c r="DB33" s="672"/>
      <c r="DC33" s="673"/>
      <c r="DD33" s="663">
        <v>13707118</v>
      </c>
      <c r="DE33" s="670"/>
      <c r="DF33" s="670"/>
      <c r="DG33" s="670"/>
      <c r="DH33" s="670"/>
      <c r="DI33" s="670"/>
      <c r="DJ33" s="670"/>
      <c r="DK33" s="671"/>
      <c r="DL33" s="663">
        <v>8965576</v>
      </c>
      <c r="DM33" s="670"/>
      <c r="DN33" s="670"/>
      <c r="DO33" s="670"/>
      <c r="DP33" s="670"/>
      <c r="DQ33" s="670"/>
      <c r="DR33" s="670"/>
      <c r="DS33" s="670"/>
      <c r="DT33" s="670"/>
      <c r="DU33" s="670"/>
      <c r="DV33" s="671"/>
      <c r="DW33" s="660">
        <v>43.9</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1305631</v>
      </c>
      <c r="S34" s="658"/>
      <c r="T34" s="658"/>
      <c r="U34" s="658"/>
      <c r="V34" s="658"/>
      <c r="W34" s="658"/>
      <c r="X34" s="658"/>
      <c r="Y34" s="659"/>
      <c r="Z34" s="695">
        <v>3.2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5768298</v>
      </c>
      <c r="CS34" s="658"/>
      <c r="CT34" s="658"/>
      <c r="CU34" s="658"/>
      <c r="CV34" s="658"/>
      <c r="CW34" s="658"/>
      <c r="CX34" s="658"/>
      <c r="CY34" s="659"/>
      <c r="CZ34" s="660">
        <v>14.9</v>
      </c>
      <c r="DA34" s="672"/>
      <c r="DB34" s="672"/>
      <c r="DC34" s="673"/>
      <c r="DD34" s="663">
        <v>3411156</v>
      </c>
      <c r="DE34" s="658"/>
      <c r="DF34" s="658"/>
      <c r="DG34" s="658"/>
      <c r="DH34" s="658"/>
      <c r="DI34" s="658"/>
      <c r="DJ34" s="658"/>
      <c r="DK34" s="659"/>
      <c r="DL34" s="663">
        <v>2913718</v>
      </c>
      <c r="DM34" s="658"/>
      <c r="DN34" s="658"/>
      <c r="DO34" s="658"/>
      <c r="DP34" s="658"/>
      <c r="DQ34" s="658"/>
      <c r="DR34" s="658"/>
      <c r="DS34" s="658"/>
      <c r="DT34" s="658"/>
      <c r="DU34" s="658"/>
      <c r="DV34" s="659"/>
      <c r="DW34" s="660">
        <v>14.3</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1756082</v>
      </c>
      <c r="S35" s="658"/>
      <c r="T35" s="658"/>
      <c r="U35" s="658"/>
      <c r="V35" s="658"/>
      <c r="W35" s="658"/>
      <c r="X35" s="658"/>
      <c r="Y35" s="659"/>
      <c r="Z35" s="695">
        <v>4.3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3775772</v>
      </c>
      <c r="CS35" s="670"/>
      <c r="CT35" s="670"/>
      <c r="CU35" s="670"/>
      <c r="CV35" s="670"/>
      <c r="CW35" s="670"/>
      <c r="CX35" s="670"/>
      <c r="CY35" s="671"/>
      <c r="CZ35" s="660">
        <v>9.8000000000000007</v>
      </c>
      <c r="DA35" s="672"/>
      <c r="DB35" s="672"/>
      <c r="DC35" s="673"/>
      <c r="DD35" s="663">
        <v>2585221</v>
      </c>
      <c r="DE35" s="670"/>
      <c r="DF35" s="670"/>
      <c r="DG35" s="670"/>
      <c r="DH35" s="670"/>
      <c r="DI35" s="670"/>
      <c r="DJ35" s="670"/>
      <c r="DK35" s="671"/>
      <c r="DL35" s="663">
        <v>887480</v>
      </c>
      <c r="DM35" s="670"/>
      <c r="DN35" s="670"/>
      <c r="DO35" s="670"/>
      <c r="DP35" s="670"/>
      <c r="DQ35" s="670"/>
      <c r="DR35" s="670"/>
      <c r="DS35" s="670"/>
      <c r="DT35" s="670"/>
      <c r="DU35" s="670"/>
      <c r="DV35" s="671"/>
      <c r="DW35" s="660">
        <v>4.3</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2018416</v>
      </c>
      <c r="S36" s="658"/>
      <c r="T36" s="658"/>
      <c r="U36" s="658"/>
      <c r="V36" s="658"/>
      <c r="W36" s="658"/>
      <c r="X36" s="658"/>
      <c r="Y36" s="659"/>
      <c r="Z36" s="695">
        <v>5</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4414192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192945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4998982</v>
      </c>
      <c r="CS36" s="658"/>
      <c r="CT36" s="658"/>
      <c r="CU36" s="658"/>
      <c r="CV36" s="658"/>
      <c r="CW36" s="658"/>
      <c r="CX36" s="658"/>
      <c r="CY36" s="659"/>
      <c r="CZ36" s="660">
        <v>12.9</v>
      </c>
      <c r="DA36" s="672"/>
      <c r="DB36" s="672"/>
      <c r="DC36" s="673"/>
      <c r="DD36" s="663">
        <v>3965930</v>
      </c>
      <c r="DE36" s="658"/>
      <c r="DF36" s="658"/>
      <c r="DG36" s="658"/>
      <c r="DH36" s="658"/>
      <c r="DI36" s="658"/>
      <c r="DJ36" s="658"/>
      <c r="DK36" s="659"/>
      <c r="DL36" s="663">
        <v>3039711</v>
      </c>
      <c r="DM36" s="658"/>
      <c r="DN36" s="658"/>
      <c r="DO36" s="658"/>
      <c r="DP36" s="658"/>
      <c r="DQ36" s="658"/>
      <c r="DR36" s="658"/>
      <c r="DS36" s="658"/>
      <c r="DT36" s="658"/>
      <c r="DU36" s="658"/>
      <c r="DV36" s="659"/>
      <c r="DW36" s="660">
        <v>14.9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1086516</v>
      </c>
      <c r="S37" s="658"/>
      <c r="T37" s="658"/>
      <c r="U37" s="658"/>
      <c r="V37" s="658"/>
      <c r="W37" s="658"/>
      <c r="X37" s="658"/>
      <c r="Y37" s="659"/>
      <c r="Z37" s="695">
        <v>2.7</v>
      </c>
      <c r="AA37" s="695"/>
      <c r="AB37" s="695"/>
      <c r="AC37" s="695"/>
      <c r="AD37" s="696">
        <v>1363</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1292736</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185251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1354921</v>
      </c>
      <c r="CS37" s="670"/>
      <c r="CT37" s="670"/>
      <c r="CU37" s="670"/>
      <c r="CV37" s="670"/>
      <c r="CW37" s="670"/>
      <c r="CX37" s="670"/>
      <c r="CY37" s="671"/>
      <c r="CZ37" s="660">
        <v>3.5</v>
      </c>
      <c r="DA37" s="672"/>
      <c r="DB37" s="672"/>
      <c r="DC37" s="673"/>
      <c r="DD37" s="663">
        <v>1345121</v>
      </c>
      <c r="DE37" s="670"/>
      <c r="DF37" s="670"/>
      <c r="DG37" s="670"/>
      <c r="DH37" s="670"/>
      <c r="DI37" s="670"/>
      <c r="DJ37" s="670"/>
      <c r="DK37" s="671"/>
      <c r="DL37" s="663">
        <v>1336603</v>
      </c>
      <c r="DM37" s="670"/>
      <c r="DN37" s="670"/>
      <c r="DO37" s="670"/>
      <c r="DP37" s="670"/>
      <c r="DQ37" s="670"/>
      <c r="DR37" s="670"/>
      <c r="DS37" s="670"/>
      <c r="DT37" s="670"/>
      <c r="DU37" s="670"/>
      <c r="DV37" s="671"/>
      <c r="DW37" s="660">
        <v>6.5</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2155700</v>
      </c>
      <c r="S38" s="658"/>
      <c r="T38" s="658"/>
      <c r="U38" s="658"/>
      <c r="V38" s="658"/>
      <c r="W38" s="658"/>
      <c r="X38" s="658"/>
      <c r="Y38" s="659"/>
      <c r="Z38" s="695">
        <v>5.3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515159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6055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2584340</v>
      </c>
      <c r="CS38" s="658"/>
      <c r="CT38" s="658"/>
      <c r="CU38" s="658"/>
      <c r="CV38" s="658"/>
      <c r="CW38" s="658"/>
      <c r="CX38" s="658"/>
      <c r="CY38" s="659"/>
      <c r="CZ38" s="660">
        <v>6.7</v>
      </c>
      <c r="DA38" s="672"/>
      <c r="DB38" s="672"/>
      <c r="DC38" s="673"/>
      <c r="DD38" s="663">
        <v>2188871</v>
      </c>
      <c r="DE38" s="658"/>
      <c r="DF38" s="658"/>
      <c r="DG38" s="658"/>
      <c r="DH38" s="658"/>
      <c r="DI38" s="658"/>
      <c r="DJ38" s="658"/>
      <c r="DK38" s="659"/>
      <c r="DL38" s="663">
        <v>2124667</v>
      </c>
      <c r="DM38" s="658"/>
      <c r="DN38" s="658"/>
      <c r="DO38" s="658"/>
      <c r="DP38" s="658"/>
      <c r="DQ38" s="658"/>
      <c r="DR38" s="658"/>
      <c r="DS38" s="658"/>
      <c r="DT38" s="658"/>
      <c r="DU38" s="658"/>
      <c r="DV38" s="659"/>
      <c r="DW38" s="660">
        <v>10.4</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21957</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8868</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2018466</v>
      </c>
      <c r="CS39" s="670"/>
      <c r="CT39" s="670"/>
      <c r="CU39" s="670"/>
      <c r="CV39" s="670"/>
      <c r="CW39" s="670"/>
      <c r="CX39" s="670"/>
      <c r="CY39" s="671"/>
      <c r="CZ39" s="660">
        <v>5.2</v>
      </c>
      <c r="DA39" s="672"/>
      <c r="DB39" s="672"/>
      <c r="DC39" s="673"/>
      <c r="DD39" s="663">
        <v>1435440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47500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360418</v>
      </c>
      <c r="CS40" s="658"/>
      <c r="CT40" s="658"/>
      <c r="CU40" s="658"/>
      <c r="CV40" s="658"/>
      <c r="CW40" s="658"/>
      <c r="CX40" s="658"/>
      <c r="CY40" s="659"/>
      <c r="CZ40" s="660">
        <v>0.9</v>
      </c>
      <c r="DA40" s="672"/>
      <c r="DB40" s="672"/>
      <c r="DC40" s="673"/>
      <c r="DD40" s="663">
        <v>120500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40572469</v>
      </c>
      <c r="S41" s="682"/>
      <c r="T41" s="682"/>
      <c r="U41" s="682"/>
      <c r="V41" s="682"/>
      <c r="W41" s="682"/>
      <c r="X41" s="682"/>
      <c r="Y41" s="685"/>
      <c r="Z41" s="686">
        <v>100</v>
      </c>
      <c r="AA41" s="686"/>
      <c r="AB41" s="686"/>
      <c r="AC41" s="686"/>
      <c r="AD41" s="687">
        <v>20386287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465690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2118650</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391</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4167714</v>
      </c>
      <c r="CS42" s="670"/>
      <c r="CT42" s="670"/>
      <c r="CU42" s="670"/>
      <c r="CV42" s="670"/>
      <c r="CW42" s="670"/>
      <c r="CX42" s="670"/>
      <c r="CY42" s="671"/>
      <c r="CZ42" s="660">
        <v>10.8</v>
      </c>
      <c r="DA42" s="672"/>
      <c r="DB42" s="672"/>
      <c r="DC42" s="673"/>
      <c r="DD42" s="663">
        <v>690407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178556</v>
      </c>
      <c r="CS43" s="670"/>
      <c r="CT43" s="670"/>
      <c r="CU43" s="670"/>
      <c r="CV43" s="670"/>
      <c r="CW43" s="670"/>
      <c r="CX43" s="670"/>
      <c r="CY43" s="671"/>
      <c r="CZ43" s="660">
        <v>0.5</v>
      </c>
      <c r="DA43" s="672"/>
      <c r="DB43" s="672"/>
      <c r="DC43" s="673"/>
      <c r="DD43" s="663">
        <v>154202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4092060</v>
      </c>
      <c r="CS44" s="658"/>
      <c r="CT44" s="658"/>
      <c r="CU44" s="658"/>
      <c r="CV44" s="658"/>
      <c r="CW44" s="658"/>
      <c r="CX44" s="658"/>
      <c r="CY44" s="659"/>
      <c r="CZ44" s="660">
        <v>10.6</v>
      </c>
      <c r="DA44" s="661"/>
      <c r="DB44" s="661"/>
      <c r="DC44" s="662"/>
      <c r="DD44" s="663">
        <v>654196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2382600</v>
      </c>
      <c r="CS45" s="670"/>
      <c r="CT45" s="670"/>
      <c r="CU45" s="670"/>
      <c r="CV45" s="670"/>
      <c r="CW45" s="670"/>
      <c r="CX45" s="670"/>
      <c r="CY45" s="671"/>
      <c r="CZ45" s="660">
        <v>6.2</v>
      </c>
      <c r="DA45" s="672"/>
      <c r="DB45" s="672"/>
      <c r="DC45" s="673"/>
      <c r="DD45" s="663">
        <v>31162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1606529</v>
      </c>
      <c r="CS46" s="658"/>
      <c r="CT46" s="658"/>
      <c r="CU46" s="658"/>
      <c r="CV46" s="658"/>
      <c r="CW46" s="658"/>
      <c r="CX46" s="658"/>
      <c r="CY46" s="659"/>
      <c r="CZ46" s="660">
        <v>4.2</v>
      </c>
      <c r="DA46" s="661"/>
      <c r="DB46" s="661"/>
      <c r="DC46" s="662"/>
      <c r="DD46" s="663">
        <v>617143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75654</v>
      </c>
      <c r="CS47" s="670"/>
      <c r="CT47" s="670"/>
      <c r="CU47" s="670"/>
      <c r="CV47" s="670"/>
      <c r="CW47" s="670"/>
      <c r="CX47" s="670"/>
      <c r="CY47" s="671"/>
      <c r="CZ47" s="660">
        <v>0.2</v>
      </c>
      <c r="DA47" s="672"/>
      <c r="DB47" s="672"/>
      <c r="DC47" s="673"/>
      <c r="DD47" s="663">
        <v>36211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38650025</v>
      </c>
      <c r="CS49" s="642"/>
      <c r="CT49" s="642"/>
      <c r="CU49" s="642"/>
      <c r="CV49" s="642"/>
      <c r="CW49" s="642"/>
      <c r="CX49" s="642"/>
      <c r="CY49" s="643"/>
      <c r="CZ49" s="644">
        <v>100</v>
      </c>
      <c r="DA49" s="645"/>
      <c r="DB49" s="645"/>
      <c r="DC49" s="646"/>
      <c r="DD49" s="647">
        <v>25342497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AX5qyScOJcgR1skD5Ix7musT2FbtYrbRCmjvNds16z6o2x1O2iq4xHj1+NRlMBjOid1ZMrywmnSt19kfvB/wEA==" saltValue="2nPj/6wlS7/Yzy12nerF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40860</v>
      </c>
      <c r="R7" s="1139"/>
      <c r="S7" s="1139"/>
      <c r="T7" s="1139"/>
      <c r="U7" s="1139"/>
      <c r="V7" s="1139">
        <v>38938</v>
      </c>
      <c r="W7" s="1139"/>
      <c r="X7" s="1139"/>
      <c r="Y7" s="1139"/>
      <c r="Z7" s="1139"/>
      <c r="AA7" s="1139">
        <v>1922</v>
      </c>
      <c r="AB7" s="1139"/>
      <c r="AC7" s="1139"/>
      <c r="AD7" s="1139"/>
      <c r="AE7" s="1140"/>
      <c r="AF7" s="1141">
        <v>1812</v>
      </c>
      <c r="AG7" s="1142"/>
      <c r="AH7" s="1142"/>
      <c r="AI7" s="1142"/>
      <c r="AJ7" s="1143"/>
      <c r="AK7" s="1144">
        <v>1756</v>
      </c>
      <c r="AL7" s="1145"/>
      <c r="AM7" s="1145"/>
      <c r="AN7" s="1145"/>
      <c r="AO7" s="1145"/>
      <c r="AP7" s="1145">
        <v>41995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552</v>
      </c>
      <c r="BT7" s="1136"/>
      <c r="BU7" s="1136"/>
      <c r="BV7" s="1136"/>
      <c r="BW7" s="1136"/>
      <c r="BX7" s="1136"/>
      <c r="BY7" s="1136"/>
      <c r="BZ7" s="1136"/>
      <c r="CA7" s="1136"/>
      <c r="CB7" s="1136"/>
      <c r="CC7" s="1136"/>
      <c r="CD7" s="1136"/>
      <c r="CE7" s="1136"/>
      <c r="CF7" s="1136"/>
      <c r="CG7" s="1148"/>
      <c r="CH7" s="1132">
        <v>0</v>
      </c>
      <c r="CI7" s="1133"/>
      <c r="CJ7" s="1133"/>
      <c r="CK7" s="1133"/>
      <c r="CL7" s="1134"/>
      <c r="CM7" s="1132">
        <v>7</v>
      </c>
      <c r="CN7" s="1133"/>
      <c r="CO7" s="1133"/>
      <c r="CP7" s="1133"/>
      <c r="CQ7" s="1134"/>
      <c r="CR7" s="1132">
        <v>3</v>
      </c>
      <c r="CS7" s="1133"/>
      <c r="CT7" s="1133"/>
      <c r="CU7" s="1133"/>
      <c r="CV7" s="1134"/>
      <c r="CW7" s="1132" t="s">
        <v>561</v>
      </c>
      <c r="CX7" s="1133"/>
      <c r="CY7" s="1133"/>
      <c r="CZ7" s="1133"/>
      <c r="DA7" s="1134"/>
      <c r="DB7" s="1132" t="s">
        <v>561</v>
      </c>
      <c r="DC7" s="1133"/>
      <c r="DD7" s="1133"/>
      <c r="DE7" s="1133"/>
      <c r="DF7" s="1134"/>
      <c r="DG7" s="1132" t="s">
        <v>561</v>
      </c>
      <c r="DH7" s="1133"/>
      <c r="DI7" s="1133"/>
      <c r="DJ7" s="1133"/>
      <c r="DK7" s="1134"/>
      <c r="DL7" s="1132" t="s">
        <v>561</v>
      </c>
      <c r="DM7" s="1133"/>
      <c r="DN7" s="1133"/>
      <c r="DO7" s="1133"/>
      <c r="DP7" s="1134"/>
      <c r="DQ7" s="1132" t="s">
        <v>561</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553</v>
      </c>
      <c r="BT8" s="1029"/>
      <c r="BU8" s="1029"/>
      <c r="BV8" s="1029"/>
      <c r="BW8" s="1029"/>
      <c r="BX8" s="1029"/>
      <c r="BY8" s="1029"/>
      <c r="BZ8" s="1029"/>
      <c r="CA8" s="1029"/>
      <c r="CB8" s="1029"/>
      <c r="CC8" s="1029"/>
      <c r="CD8" s="1029"/>
      <c r="CE8" s="1029"/>
      <c r="CF8" s="1029"/>
      <c r="CG8" s="1050"/>
      <c r="CH8" s="1025">
        <v>63</v>
      </c>
      <c r="CI8" s="1026"/>
      <c r="CJ8" s="1026"/>
      <c r="CK8" s="1026"/>
      <c r="CL8" s="1027"/>
      <c r="CM8" s="1025">
        <v>396</v>
      </c>
      <c r="CN8" s="1026"/>
      <c r="CO8" s="1026"/>
      <c r="CP8" s="1026"/>
      <c r="CQ8" s="1027"/>
      <c r="CR8" s="1025">
        <v>31</v>
      </c>
      <c r="CS8" s="1026"/>
      <c r="CT8" s="1026"/>
      <c r="CU8" s="1026"/>
      <c r="CV8" s="1027"/>
      <c r="CW8" s="1025">
        <v>0</v>
      </c>
      <c r="CX8" s="1026"/>
      <c r="CY8" s="1026"/>
      <c r="CZ8" s="1026"/>
      <c r="DA8" s="1027"/>
      <c r="DB8" s="1025" t="s">
        <v>561</v>
      </c>
      <c r="DC8" s="1026"/>
      <c r="DD8" s="1026"/>
      <c r="DE8" s="1026"/>
      <c r="DF8" s="1027"/>
      <c r="DG8" s="1025" t="s">
        <v>561</v>
      </c>
      <c r="DH8" s="1026"/>
      <c r="DI8" s="1026"/>
      <c r="DJ8" s="1026"/>
      <c r="DK8" s="1027"/>
      <c r="DL8" s="1025" t="s">
        <v>561</v>
      </c>
      <c r="DM8" s="1026"/>
      <c r="DN8" s="1026"/>
      <c r="DO8" s="1026"/>
      <c r="DP8" s="1027"/>
      <c r="DQ8" s="1025" t="s">
        <v>561</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554</v>
      </c>
      <c r="BT9" s="1029"/>
      <c r="BU9" s="1029"/>
      <c r="BV9" s="1029"/>
      <c r="BW9" s="1029"/>
      <c r="BX9" s="1029"/>
      <c r="BY9" s="1029"/>
      <c r="BZ9" s="1029"/>
      <c r="CA9" s="1029"/>
      <c r="CB9" s="1029"/>
      <c r="CC9" s="1029"/>
      <c r="CD9" s="1029"/>
      <c r="CE9" s="1029"/>
      <c r="CF9" s="1029"/>
      <c r="CG9" s="1050"/>
      <c r="CH9" s="1025">
        <v>3</v>
      </c>
      <c r="CI9" s="1026"/>
      <c r="CJ9" s="1026"/>
      <c r="CK9" s="1026"/>
      <c r="CL9" s="1027"/>
      <c r="CM9" s="1025">
        <v>57</v>
      </c>
      <c r="CN9" s="1026"/>
      <c r="CO9" s="1026"/>
      <c r="CP9" s="1026"/>
      <c r="CQ9" s="1027"/>
      <c r="CR9" s="1025">
        <v>20</v>
      </c>
      <c r="CS9" s="1026"/>
      <c r="CT9" s="1026"/>
      <c r="CU9" s="1026"/>
      <c r="CV9" s="1027"/>
      <c r="CW9" s="1025" t="s">
        <v>561</v>
      </c>
      <c r="CX9" s="1026"/>
      <c r="CY9" s="1026"/>
      <c r="CZ9" s="1026"/>
      <c r="DA9" s="1027"/>
      <c r="DB9" s="1025" t="s">
        <v>561</v>
      </c>
      <c r="DC9" s="1026"/>
      <c r="DD9" s="1026"/>
      <c r="DE9" s="1026"/>
      <c r="DF9" s="1027"/>
      <c r="DG9" s="1025" t="s">
        <v>561</v>
      </c>
      <c r="DH9" s="1026"/>
      <c r="DI9" s="1026"/>
      <c r="DJ9" s="1026"/>
      <c r="DK9" s="1027"/>
      <c r="DL9" s="1025" t="s">
        <v>561</v>
      </c>
      <c r="DM9" s="1026"/>
      <c r="DN9" s="1026"/>
      <c r="DO9" s="1026"/>
      <c r="DP9" s="1027"/>
      <c r="DQ9" s="1025" t="s">
        <v>561</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555</v>
      </c>
      <c r="BT10" s="1029"/>
      <c r="BU10" s="1029"/>
      <c r="BV10" s="1029"/>
      <c r="BW10" s="1029"/>
      <c r="BX10" s="1029"/>
      <c r="BY10" s="1029"/>
      <c r="BZ10" s="1029"/>
      <c r="CA10" s="1029"/>
      <c r="CB10" s="1029"/>
      <c r="CC10" s="1029"/>
      <c r="CD10" s="1029"/>
      <c r="CE10" s="1029"/>
      <c r="CF10" s="1029"/>
      <c r="CG10" s="1050"/>
      <c r="CH10" s="1025">
        <v>-2</v>
      </c>
      <c r="CI10" s="1026"/>
      <c r="CJ10" s="1026"/>
      <c r="CK10" s="1026"/>
      <c r="CL10" s="1027"/>
      <c r="CM10" s="1025">
        <v>871</v>
      </c>
      <c r="CN10" s="1026"/>
      <c r="CO10" s="1026"/>
      <c r="CP10" s="1026"/>
      <c r="CQ10" s="1027"/>
      <c r="CR10" s="1025">
        <v>407</v>
      </c>
      <c r="CS10" s="1026"/>
      <c r="CT10" s="1026"/>
      <c r="CU10" s="1026"/>
      <c r="CV10" s="1027"/>
      <c r="CW10" s="1025">
        <v>14</v>
      </c>
      <c r="CX10" s="1026"/>
      <c r="CY10" s="1026"/>
      <c r="CZ10" s="1026"/>
      <c r="DA10" s="1027"/>
      <c r="DB10" s="1025">
        <v>28</v>
      </c>
      <c r="DC10" s="1026"/>
      <c r="DD10" s="1026"/>
      <c r="DE10" s="1026"/>
      <c r="DF10" s="1027"/>
      <c r="DG10" s="1025" t="s">
        <v>561</v>
      </c>
      <c r="DH10" s="1026"/>
      <c r="DI10" s="1026"/>
      <c r="DJ10" s="1026"/>
      <c r="DK10" s="1027"/>
      <c r="DL10" s="1025" t="s">
        <v>561</v>
      </c>
      <c r="DM10" s="1026"/>
      <c r="DN10" s="1026"/>
      <c r="DO10" s="1026"/>
      <c r="DP10" s="1027"/>
      <c r="DQ10" s="1025" t="s">
        <v>561</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556</v>
      </c>
      <c r="BT11" s="1029"/>
      <c r="BU11" s="1029"/>
      <c r="BV11" s="1029"/>
      <c r="BW11" s="1029"/>
      <c r="BX11" s="1029"/>
      <c r="BY11" s="1029"/>
      <c r="BZ11" s="1029"/>
      <c r="CA11" s="1029"/>
      <c r="CB11" s="1029"/>
      <c r="CC11" s="1029"/>
      <c r="CD11" s="1029"/>
      <c r="CE11" s="1029"/>
      <c r="CF11" s="1029"/>
      <c r="CG11" s="1050"/>
      <c r="CH11" s="1025">
        <v>-39</v>
      </c>
      <c r="CI11" s="1026"/>
      <c r="CJ11" s="1026"/>
      <c r="CK11" s="1026"/>
      <c r="CL11" s="1027"/>
      <c r="CM11" s="1025">
        <v>64</v>
      </c>
      <c r="CN11" s="1026"/>
      <c r="CO11" s="1026"/>
      <c r="CP11" s="1026"/>
      <c r="CQ11" s="1027"/>
      <c r="CR11" s="1025">
        <v>17</v>
      </c>
      <c r="CS11" s="1026"/>
      <c r="CT11" s="1026"/>
      <c r="CU11" s="1026"/>
      <c r="CV11" s="1027"/>
      <c r="CW11" s="1025" t="s">
        <v>561</v>
      </c>
      <c r="CX11" s="1026"/>
      <c r="CY11" s="1026"/>
      <c r="CZ11" s="1026"/>
      <c r="DA11" s="1027"/>
      <c r="DB11" s="1025" t="s">
        <v>561</v>
      </c>
      <c r="DC11" s="1026"/>
      <c r="DD11" s="1026"/>
      <c r="DE11" s="1026"/>
      <c r="DF11" s="1027"/>
      <c r="DG11" s="1025" t="s">
        <v>561</v>
      </c>
      <c r="DH11" s="1026"/>
      <c r="DI11" s="1026"/>
      <c r="DJ11" s="1026"/>
      <c r="DK11" s="1027"/>
      <c r="DL11" s="1025" t="s">
        <v>561</v>
      </c>
      <c r="DM11" s="1026"/>
      <c r="DN11" s="1026"/>
      <c r="DO11" s="1026"/>
      <c r="DP11" s="1027"/>
      <c r="DQ11" s="1025" t="s">
        <v>561</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t="s">
        <v>557</v>
      </c>
      <c r="BT12" s="1029"/>
      <c r="BU12" s="1029"/>
      <c r="BV12" s="1029"/>
      <c r="BW12" s="1029"/>
      <c r="BX12" s="1029"/>
      <c r="BY12" s="1029"/>
      <c r="BZ12" s="1029"/>
      <c r="CA12" s="1029"/>
      <c r="CB12" s="1029"/>
      <c r="CC12" s="1029"/>
      <c r="CD12" s="1029"/>
      <c r="CE12" s="1029"/>
      <c r="CF12" s="1029"/>
      <c r="CG12" s="1050"/>
      <c r="CH12" s="1025">
        <v>4</v>
      </c>
      <c r="CI12" s="1026"/>
      <c r="CJ12" s="1026"/>
      <c r="CK12" s="1026"/>
      <c r="CL12" s="1027"/>
      <c r="CM12" s="1025">
        <v>65</v>
      </c>
      <c r="CN12" s="1026"/>
      <c r="CO12" s="1026"/>
      <c r="CP12" s="1026"/>
      <c r="CQ12" s="1027"/>
      <c r="CR12" s="1025">
        <v>30</v>
      </c>
      <c r="CS12" s="1026"/>
      <c r="CT12" s="1026"/>
      <c r="CU12" s="1026"/>
      <c r="CV12" s="1027"/>
      <c r="CW12" s="1025" t="s">
        <v>561</v>
      </c>
      <c r="CX12" s="1026"/>
      <c r="CY12" s="1026"/>
      <c r="CZ12" s="1026"/>
      <c r="DA12" s="1027"/>
      <c r="DB12" s="1025" t="s">
        <v>561</v>
      </c>
      <c r="DC12" s="1026"/>
      <c r="DD12" s="1026"/>
      <c r="DE12" s="1026"/>
      <c r="DF12" s="1027"/>
      <c r="DG12" s="1025" t="s">
        <v>561</v>
      </c>
      <c r="DH12" s="1026"/>
      <c r="DI12" s="1026"/>
      <c r="DJ12" s="1026"/>
      <c r="DK12" s="1027"/>
      <c r="DL12" s="1025" t="s">
        <v>561</v>
      </c>
      <c r="DM12" s="1026"/>
      <c r="DN12" s="1026"/>
      <c r="DO12" s="1026"/>
      <c r="DP12" s="1027"/>
      <c r="DQ12" s="1025" t="s">
        <v>561</v>
      </c>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t="s">
        <v>558</v>
      </c>
      <c r="BT13" s="1029"/>
      <c r="BU13" s="1029"/>
      <c r="BV13" s="1029"/>
      <c r="BW13" s="1029"/>
      <c r="BX13" s="1029"/>
      <c r="BY13" s="1029"/>
      <c r="BZ13" s="1029"/>
      <c r="CA13" s="1029"/>
      <c r="CB13" s="1029"/>
      <c r="CC13" s="1029"/>
      <c r="CD13" s="1029"/>
      <c r="CE13" s="1029"/>
      <c r="CF13" s="1029"/>
      <c r="CG13" s="1050"/>
      <c r="CH13" s="1025">
        <v>-2</v>
      </c>
      <c r="CI13" s="1026"/>
      <c r="CJ13" s="1026"/>
      <c r="CK13" s="1026"/>
      <c r="CL13" s="1027"/>
      <c r="CM13" s="1025">
        <v>43</v>
      </c>
      <c r="CN13" s="1026"/>
      <c r="CO13" s="1026"/>
      <c r="CP13" s="1026"/>
      <c r="CQ13" s="1027"/>
      <c r="CR13" s="1025">
        <v>43</v>
      </c>
      <c r="CS13" s="1026"/>
      <c r="CT13" s="1026"/>
      <c r="CU13" s="1026"/>
      <c r="CV13" s="1027"/>
      <c r="CW13" s="1025">
        <v>0</v>
      </c>
      <c r="CX13" s="1026"/>
      <c r="CY13" s="1026"/>
      <c r="CZ13" s="1026"/>
      <c r="DA13" s="1027"/>
      <c r="DB13" s="1025" t="s">
        <v>561</v>
      </c>
      <c r="DC13" s="1026"/>
      <c r="DD13" s="1026"/>
      <c r="DE13" s="1026"/>
      <c r="DF13" s="1027"/>
      <c r="DG13" s="1025" t="s">
        <v>561</v>
      </c>
      <c r="DH13" s="1026"/>
      <c r="DI13" s="1026"/>
      <c r="DJ13" s="1026"/>
      <c r="DK13" s="1027"/>
      <c r="DL13" s="1025" t="s">
        <v>561</v>
      </c>
      <c r="DM13" s="1026"/>
      <c r="DN13" s="1026"/>
      <c r="DO13" s="1026"/>
      <c r="DP13" s="1027"/>
      <c r="DQ13" s="1025" t="s">
        <v>561</v>
      </c>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t="s">
        <v>559</v>
      </c>
      <c r="BT14" s="1029"/>
      <c r="BU14" s="1029"/>
      <c r="BV14" s="1029"/>
      <c r="BW14" s="1029"/>
      <c r="BX14" s="1029"/>
      <c r="BY14" s="1029"/>
      <c r="BZ14" s="1029"/>
      <c r="CA14" s="1029"/>
      <c r="CB14" s="1029"/>
      <c r="CC14" s="1029"/>
      <c r="CD14" s="1029"/>
      <c r="CE14" s="1029"/>
      <c r="CF14" s="1029"/>
      <c r="CG14" s="1050"/>
      <c r="CH14" s="1025">
        <v>3</v>
      </c>
      <c r="CI14" s="1026"/>
      <c r="CJ14" s="1026"/>
      <c r="CK14" s="1026"/>
      <c r="CL14" s="1027"/>
      <c r="CM14" s="1025">
        <v>24</v>
      </c>
      <c r="CN14" s="1026"/>
      <c r="CO14" s="1026"/>
      <c r="CP14" s="1026"/>
      <c r="CQ14" s="1027"/>
      <c r="CR14" s="1025">
        <v>23</v>
      </c>
      <c r="CS14" s="1026"/>
      <c r="CT14" s="1026"/>
      <c r="CU14" s="1026"/>
      <c r="CV14" s="1027"/>
      <c r="CW14" s="1025" t="s">
        <v>561</v>
      </c>
      <c r="CX14" s="1026"/>
      <c r="CY14" s="1026"/>
      <c r="CZ14" s="1026"/>
      <c r="DA14" s="1027"/>
      <c r="DB14" s="1025" t="s">
        <v>561</v>
      </c>
      <c r="DC14" s="1026"/>
      <c r="DD14" s="1026"/>
      <c r="DE14" s="1026"/>
      <c r="DF14" s="1027"/>
      <c r="DG14" s="1025" t="s">
        <v>561</v>
      </c>
      <c r="DH14" s="1026"/>
      <c r="DI14" s="1026"/>
      <c r="DJ14" s="1026"/>
      <c r="DK14" s="1027"/>
      <c r="DL14" s="1025" t="s">
        <v>561</v>
      </c>
      <c r="DM14" s="1026"/>
      <c r="DN14" s="1026"/>
      <c r="DO14" s="1026"/>
      <c r="DP14" s="1027"/>
      <c r="DQ14" s="1025" t="s">
        <v>561</v>
      </c>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t="s">
        <v>560</v>
      </c>
      <c r="BT15" s="1029"/>
      <c r="BU15" s="1029"/>
      <c r="BV15" s="1029"/>
      <c r="BW15" s="1029"/>
      <c r="BX15" s="1029"/>
      <c r="BY15" s="1029"/>
      <c r="BZ15" s="1029"/>
      <c r="CA15" s="1029"/>
      <c r="CB15" s="1029"/>
      <c r="CC15" s="1029"/>
      <c r="CD15" s="1029"/>
      <c r="CE15" s="1029"/>
      <c r="CF15" s="1029"/>
      <c r="CG15" s="1050"/>
      <c r="CH15" s="1025">
        <v>17</v>
      </c>
      <c r="CI15" s="1026"/>
      <c r="CJ15" s="1026"/>
      <c r="CK15" s="1026"/>
      <c r="CL15" s="1027"/>
      <c r="CM15" s="1025">
        <v>457</v>
      </c>
      <c r="CN15" s="1026"/>
      <c r="CO15" s="1026"/>
      <c r="CP15" s="1026"/>
      <c r="CQ15" s="1027"/>
      <c r="CR15" s="1025">
        <v>11</v>
      </c>
      <c r="CS15" s="1026"/>
      <c r="CT15" s="1026"/>
      <c r="CU15" s="1026"/>
      <c r="CV15" s="1027"/>
      <c r="CW15" s="1025">
        <v>52</v>
      </c>
      <c r="CX15" s="1026"/>
      <c r="CY15" s="1026"/>
      <c r="CZ15" s="1026"/>
      <c r="DA15" s="1027"/>
      <c r="DB15" s="1025" t="s">
        <v>561</v>
      </c>
      <c r="DC15" s="1026"/>
      <c r="DD15" s="1026"/>
      <c r="DE15" s="1026"/>
      <c r="DF15" s="1027"/>
      <c r="DG15" s="1025" t="s">
        <v>561</v>
      </c>
      <c r="DH15" s="1026"/>
      <c r="DI15" s="1026"/>
      <c r="DJ15" s="1026"/>
      <c r="DK15" s="1027"/>
      <c r="DL15" s="1025" t="s">
        <v>561</v>
      </c>
      <c r="DM15" s="1026"/>
      <c r="DN15" s="1026"/>
      <c r="DO15" s="1026"/>
      <c r="DP15" s="1027"/>
      <c r="DQ15" s="1025" t="s">
        <v>561</v>
      </c>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40572</v>
      </c>
      <c r="R23" s="1097"/>
      <c r="S23" s="1097"/>
      <c r="T23" s="1097"/>
      <c r="U23" s="1097"/>
      <c r="V23" s="1097">
        <v>38650</v>
      </c>
      <c r="W23" s="1097"/>
      <c r="X23" s="1097"/>
      <c r="Y23" s="1097"/>
      <c r="Z23" s="1097"/>
      <c r="AA23" s="1097">
        <v>1922</v>
      </c>
      <c r="AB23" s="1097"/>
      <c r="AC23" s="1097"/>
      <c r="AD23" s="1097"/>
      <c r="AE23" s="1104"/>
      <c r="AF23" s="1105">
        <v>1812</v>
      </c>
      <c r="AG23" s="1097"/>
      <c r="AH23" s="1097"/>
      <c r="AI23" s="1097"/>
      <c r="AJ23" s="1106"/>
      <c r="AK23" s="1107"/>
      <c r="AL23" s="1108"/>
      <c r="AM23" s="1108"/>
      <c r="AN23" s="1108"/>
      <c r="AO23" s="1108"/>
      <c r="AP23" s="1097">
        <v>41995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5019</v>
      </c>
      <c r="R28" s="1087"/>
      <c r="S28" s="1087"/>
      <c r="T28" s="1087"/>
      <c r="U28" s="1087"/>
      <c r="V28" s="1087">
        <v>4827</v>
      </c>
      <c r="W28" s="1087"/>
      <c r="X28" s="1087"/>
      <c r="Y28" s="1087"/>
      <c r="Z28" s="1087"/>
      <c r="AA28" s="1087">
        <v>193</v>
      </c>
      <c r="AB28" s="1087"/>
      <c r="AC28" s="1087"/>
      <c r="AD28" s="1087"/>
      <c r="AE28" s="1088"/>
      <c r="AF28" s="1089">
        <v>193</v>
      </c>
      <c r="AG28" s="1087"/>
      <c r="AH28" s="1087"/>
      <c r="AI28" s="1087"/>
      <c r="AJ28" s="1090"/>
      <c r="AK28" s="1078">
        <v>411</v>
      </c>
      <c r="AL28" s="1079"/>
      <c r="AM28" s="1079"/>
      <c r="AN28" s="1079"/>
      <c r="AO28" s="1079"/>
      <c r="AP28" s="1079" t="s">
        <v>551</v>
      </c>
      <c r="AQ28" s="1079"/>
      <c r="AR28" s="1079"/>
      <c r="AS28" s="1079"/>
      <c r="AT28" s="1079"/>
      <c r="AU28" s="1079" t="s">
        <v>551</v>
      </c>
      <c r="AV28" s="1079"/>
      <c r="AW28" s="1079"/>
      <c r="AX28" s="1079"/>
      <c r="AY28" s="1079"/>
      <c r="AZ28" s="1080" t="s">
        <v>551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371</v>
      </c>
      <c r="R29" s="1075"/>
      <c r="S29" s="1075"/>
      <c r="T29" s="1075"/>
      <c r="U29" s="1075"/>
      <c r="V29" s="1075">
        <v>342</v>
      </c>
      <c r="W29" s="1075"/>
      <c r="X29" s="1075"/>
      <c r="Y29" s="1075"/>
      <c r="Z29" s="1075"/>
      <c r="AA29" s="1075">
        <v>29</v>
      </c>
      <c r="AB29" s="1075"/>
      <c r="AC29" s="1075"/>
      <c r="AD29" s="1075"/>
      <c r="AE29" s="1076"/>
      <c r="AF29" s="1071">
        <v>28</v>
      </c>
      <c r="AG29" s="1072"/>
      <c r="AH29" s="1072"/>
      <c r="AI29" s="1072"/>
      <c r="AJ29" s="1073"/>
      <c r="AK29" s="1016">
        <v>55</v>
      </c>
      <c r="AL29" s="1007"/>
      <c r="AM29" s="1007"/>
      <c r="AN29" s="1007"/>
      <c r="AO29" s="1007"/>
      <c r="AP29" s="1007">
        <v>155</v>
      </c>
      <c r="AQ29" s="1007"/>
      <c r="AR29" s="1007"/>
      <c r="AS29" s="1007"/>
      <c r="AT29" s="1007"/>
      <c r="AU29" s="1007" t="s">
        <v>551</v>
      </c>
      <c r="AV29" s="1007"/>
      <c r="AW29" s="1007"/>
      <c r="AX29" s="1007"/>
      <c r="AY29" s="1007"/>
      <c r="AZ29" s="1077" t="s">
        <v>551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7933</v>
      </c>
      <c r="R30" s="1075"/>
      <c r="S30" s="1075"/>
      <c r="T30" s="1075"/>
      <c r="U30" s="1075"/>
      <c r="V30" s="1075">
        <v>7676</v>
      </c>
      <c r="W30" s="1075"/>
      <c r="X30" s="1075"/>
      <c r="Y30" s="1075"/>
      <c r="Z30" s="1075"/>
      <c r="AA30" s="1075">
        <v>257</v>
      </c>
      <c r="AB30" s="1075"/>
      <c r="AC30" s="1075"/>
      <c r="AD30" s="1075"/>
      <c r="AE30" s="1076"/>
      <c r="AF30" s="1071">
        <v>257</v>
      </c>
      <c r="AG30" s="1072"/>
      <c r="AH30" s="1072"/>
      <c r="AI30" s="1072"/>
      <c r="AJ30" s="1073"/>
      <c r="AK30" s="1016">
        <v>1209</v>
      </c>
      <c r="AL30" s="1007"/>
      <c r="AM30" s="1007"/>
      <c r="AN30" s="1007"/>
      <c r="AO30" s="1007"/>
      <c r="AP30" s="1007" t="s">
        <v>551</v>
      </c>
      <c r="AQ30" s="1007"/>
      <c r="AR30" s="1007"/>
      <c r="AS30" s="1007"/>
      <c r="AT30" s="1007"/>
      <c r="AU30" s="1007" t="s">
        <v>551</v>
      </c>
      <c r="AV30" s="1007"/>
      <c r="AW30" s="1007"/>
      <c r="AX30" s="1007"/>
      <c r="AY30" s="1007"/>
      <c r="AZ30" s="1077" t="s">
        <v>551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851</v>
      </c>
      <c r="R31" s="1075"/>
      <c r="S31" s="1075"/>
      <c r="T31" s="1075"/>
      <c r="U31" s="1075"/>
      <c r="V31" s="1075">
        <v>834</v>
      </c>
      <c r="W31" s="1075"/>
      <c r="X31" s="1075"/>
      <c r="Y31" s="1075"/>
      <c r="Z31" s="1075"/>
      <c r="AA31" s="1075">
        <v>17</v>
      </c>
      <c r="AB31" s="1075"/>
      <c r="AC31" s="1075"/>
      <c r="AD31" s="1075"/>
      <c r="AE31" s="1076"/>
      <c r="AF31" s="1071">
        <v>17</v>
      </c>
      <c r="AG31" s="1072"/>
      <c r="AH31" s="1072"/>
      <c r="AI31" s="1072"/>
      <c r="AJ31" s="1073"/>
      <c r="AK31" s="1016">
        <v>227</v>
      </c>
      <c r="AL31" s="1007"/>
      <c r="AM31" s="1007"/>
      <c r="AN31" s="1007"/>
      <c r="AO31" s="1007"/>
      <c r="AP31" s="1007" t="s">
        <v>551</v>
      </c>
      <c r="AQ31" s="1007"/>
      <c r="AR31" s="1007"/>
      <c r="AS31" s="1007"/>
      <c r="AT31" s="1007"/>
      <c r="AU31" s="1007" t="s">
        <v>551</v>
      </c>
      <c r="AV31" s="1007"/>
      <c r="AW31" s="1007"/>
      <c r="AX31" s="1007"/>
      <c r="AY31" s="1007"/>
      <c r="AZ31" s="1077" t="s">
        <v>551</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58</v>
      </c>
      <c r="R32" s="1075"/>
      <c r="S32" s="1075"/>
      <c r="T32" s="1075"/>
      <c r="U32" s="1075"/>
      <c r="V32" s="1075">
        <v>46</v>
      </c>
      <c r="W32" s="1075"/>
      <c r="X32" s="1075"/>
      <c r="Y32" s="1075"/>
      <c r="Z32" s="1075"/>
      <c r="AA32" s="1075">
        <v>12</v>
      </c>
      <c r="AB32" s="1075"/>
      <c r="AC32" s="1075"/>
      <c r="AD32" s="1075"/>
      <c r="AE32" s="1076"/>
      <c r="AF32" s="1071">
        <v>12</v>
      </c>
      <c r="AG32" s="1072"/>
      <c r="AH32" s="1072"/>
      <c r="AI32" s="1072"/>
      <c r="AJ32" s="1073"/>
      <c r="AK32" s="1016" t="s">
        <v>551</v>
      </c>
      <c r="AL32" s="1007"/>
      <c r="AM32" s="1007"/>
      <c r="AN32" s="1007"/>
      <c r="AO32" s="1007"/>
      <c r="AP32" s="1007" t="s">
        <v>551</v>
      </c>
      <c r="AQ32" s="1007"/>
      <c r="AR32" s="1007"/>
      <c r="AS32" s="1007"/>
      <c r="AT32" s="1007"/>
      <c r="AU32" s="1007" t="s">
        <v>551</v>
      </c>
      <c r="AV32" s="1007"/>
      <c r="AW32" s="1007"/>
      <c r="AX32" s="1007"/>
      <c r="AY32" s="1007"/>
      <c r="AZ32" s="1077" t="s">
        <v>551</v>
      </c>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393</v>
      </c>
      <c r="C33" s="1067"/>
      <c r="D33" s="1067"/>
      <c r="E33" s="1067"/>
      <c r="F33" s="1067"/>
      <c r="G33" s="1067"/>
      <c r="H33" s="1067"/>
      <c r="I33" s="1067"/>
      <c r="J33" s="1067"/>
      <c r="K33" s="1067"/>
      <c r="L33" s="1067"/>
      <c r="M33" s="1067"/>
      <c r="N33" s="1067"/>
      <c r="O33" s="1067"/>
      <c r="P33" s="1068"/>
      <c r="Q33" s="1074">
        <v>793</v>
      </c>
      <c r="R33" s="1075"/>
      <c r="S33" s="1075"/>
      <c r="T33" s="1075"/>
      <c r="U33" s="1075"/>
      <c r="V33" s="1075">
        <v>682</v>
      </c>
      <c r="W33" s="1075"/>
      <c r="X33" s="1075"/>
      <c r="Y33" s="1075"/>
      <c r="Z33" s="1075"/>
      <c r="AA33" s="1075">
        <v>111</v>
      </c>
      <c r="AB33" s="1075"/>
      <c r="AC33" s="1075"/>
      <c r="AD33" s="1075"/>
      <c r="AE33" s="1076"/>
      <c r="AF33" s="1071">
        <v>1348</v>
      </c>
      <c r="AG33" s="1072"/>
      <c r="AH33" s="1072"/>
      <c r="AI33" s="1072"/>
      <c r="AJ33" s="1073"/>
      <c r="AK33" s="1016">
        <v>22</v>
      </c>
      <c r="AL33" s="1007"/>
      <c r="AM33" s="1007"/>
      <c r="AN33" s="1007"/>
      <c r="AO33" s="1007"/>
      <c r="AP33" s="1007">
        <v>2972</v>
      </c>
      <c r="AQ33" s="1007"/>
      <c r="AR33" s="1007"/>
      <c r="AS33" s="1007"/>
      <c r="AT33" s="1007"/>
      <c r="AU33" s="1007">
        <v>90</v>
      </c>
      <c r="AV33" s="1007"/>
      <c r="AW33" s="1007"/>
      <c r="AX33" s="1007"/>
      <c r="AY33" s="1007"/>
      <c r="AZ33" s="1077" t="s">
        <v>551</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395</v>
      </c>
      <c r="C34" s="1067"/>
      <c r="D34" s="1067"/>
      <c r="E34" s="1067"/>
      <c r="F34" s="1067"/>
      <c r="G34" s="1067"/>
      <c r="H34" s="1067"/>
      <c r="I34" s="1067"/>
      <c r="J34" s="1067"/>
      <c r="K34" s="1067"/>
      <c r="L34" s="1067"/>
      <c r="M34" s="1067"/>
      <c r="N34" s="1067"/>
      <c r="O34" s="1067"/>
      <c r="P34" s="1068"/>
      <c r="Q34" s="1074">
        <v>936</v>
      </c>
      <c r="R34" s="1075"/>
      <c r="S34" s="1075"/>
      <c r="T34" s="1075"/>
      <c r="U34" s="1075"/>
      <c r="V34" s="1075">
        <v>866</v>
      </c>
      <c r="W34" s="1075"/>
      <c r="X34" s="1075"/>
      <c r="Y34" s="1075"/>
      <c r="Z34" s="1075"/>
      <c r="AA34" s="1075">
        <v>70</v>
      </c>
      <c r="AB34" s="1075"/>
      <c r="AC34" s="1075"/>
      <c r="AD34" s="1075"/>
      <c r="AE34" s="1076"/>
      <c r="AF34" s="1071">
        <v>1137</v>
      </c>
      <c r="AG34" s="1072"/>
      <c r="AH34" s="1072"/>
      <c r="AI34" s="1072"/>
      <c r="AJ34" s="1073"/>
      <c r="AK34" s="1016">
        <v>515</v>
      </c>
      <c r="AL34" s="1007"/>
      <c r="AM34" s="1007"/>
      <c r="AN34" s="1007"/>
      <c r="AO34" s="1007"/>
      <c r="AP34" s="1007">
        <v>4601</v>
      </c>
      <c r="AQ34" s="1007"/>
      <c r="AR34" s="1007"/>
      <c r="AS34" s="1007"/>
      <c r="AT34" s="1007"/>
      <c r="AU34" s="1007">
        <v>2753</v>
      </c>
      <c r="AV34" s="1007"/>
      <c r="AW34" s="1007"/>
      <c r="AX34" s="1007"/>
      <c r="AY34" s="1007"/>
      <c r="AZ34" s="1077" t="s">
        <v>551</v>
      </c>
      <c r="BA34" s="1077"/>
      <c r="BB34" s="1077"/>
      <c r="BC34" s="1077"/>
      <c r="BD34" s="1077"/>
      <c r="BE34" s="1008" t="s">
        <v>394</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396</v>
      </c>
      <c r="C35" s="1067"/>
      <c r="D35" s="1067"/>
      <c r="E35" s="1067"/>
      <c r="F35" s="1067"/>
      <c r="G35" s="1067"/>
      <c r="H35" s="1067"/>
      <c r="I35" s="1067"/>
      <c r="J35" s="1067"/>
      <c r="K35" s="1067"/>
      <c r="L35" s="1067"/>
      <c r="M35" s="1067"/>
      <c r="N35" s="1067"/>
      <c r="O35" s="1067"/>
      <c r="P35" s="1068"/>
      <c r="Q35" s="1074">
        <v>2824</v>
      </c>
      <c r="R35" s="1075"/>
      <c r="S35" s="1075"/>
      <c r="T35" s="1075"/>
      <c r="U35" s="1075"/>
      <c r="V35" s="1075">
        <v>2504</v>
      </c>
      <c r="W35" s="1075"/>
      <c r="X35" s="1075"/>
      <c r="Y35" s="1075"/>
      <c r="Z35" s="1075"/>
      <c r="AA35" s="1075">
        <v>320</v>
      </c>
      <c r="AB35" s="1075"/>
      <c r="AC35" s="1075"/>
      <c r="AD35" s="1075"/>
      <c r="AE35" s="1076"/>
      <c r="AF35" s="1071">
        <v>544</v>
      </c>
      <c r="AG35" s="1072"/>
      <c r="AH35" s="1072"/>
      <c r="AI35" s="1072"/>
      <c r="AJ35" s="1073"/>
      <c r="AK35" s="1016">
        <v>1286</v>
      </c>
      <c r="AL35" s="1007"/>
      <c r="AM35" s="1007"/>
      <c r="AN35" s="1007"/>
      <c r="AO35" s="1007"/>
      <c r="AP35" s="1007">
        <v>12213</v>
      </c>
      <c r="AQ35" s="1007"/>
      <c r="AR35" s="1007"/>
      <c r="AS35" s="1007"/>
      <c r="AT35" s="1007"/>
      <c r="AU35" s="1007">
        <v>7562</v>
      </c>
      <c r="AV35" s="1007"/>
      <c r="AW35" s="1007"/>
      <c r="AX35" s="1007"/>
      <c r="AY35" s="1007"/>
      <c r="AZ35" s="1077" t="s">
        <v>551</v>
      </c>
      <c r="BA35" s="1077"/>
      <c r="BB35" s="1077"/>
      <c r="BC35" s="1077"/>
      <c r="BD35" s="1077"/>
      <c r="BE35" s="1008" t="s">
        <v>394</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t="s">
        <v>397</v>
      </c>
      <c r="C36" s="1067"/>
      <c r="D36" s="1067"/>
      <c r="E36" s="1067"/>
      <c r="F36" s="1067"/>
      <c r="G36" s="1067"/>
      <c r="H36" s="1067"/>
      <c r="I36" s="1067"/>
      <c r="J36" s="1067"/>
      <c r="K36" s="1067"/>
      <c r="L36" s="1067"/>
      <c r="M36" s="1067"/>
      <c r="N36" s="1067"/>
      <c r="O36" s="1067"/>
      <c r="P36" s="1068"/>
      <c r="Q36" s="1074">
        <v>25</v>
      </c>
      <c r="R36" s="1075"/>
      <c r="S36" s="1075"/>
      <c r="T36" s="1075"/>
      <c r="U36" s="1075"/>
      <c r="V36" s="1075">
        <v>19</v>
      </c>
      <c r="W36" s="1075"/>
      <c r="X36" s="1075"/>
      <c r="Y36" s="1075"/>
      <c r="Z36" s="1075"/>
      <c r="AA36" s="1075">
        <v>6</v>
      </c>
      <c r="AB36" s="1075"/>
      <c r="AC36" s="1075"/>
      <c r="AD36" s="1075"/>
      <c r="AE36" s="1076"/>
      <c r="AF36" s="1071">
        <v>6</v>
      </c>
      <c r="AG36" s="1072"/>
      <c r="AH36" s="1072"/>
      <c r="AI36" s="1072"/>
      <c r="AJ36" s="1073"/>
      <c r="AK36" s="1016" t="s">
        <v>551</v>
      </c>
      <c r="AL36" s="1007"/>
      <c r="AM36" s="1007"/>
      <c r="AN36" s="1007"/>
      <c r="AO36" s="1007"/>
      <c r="AP36" s="1007">
        <v>44</v>
      </c>
      <c r="AQ36" s="1007"/>
      <c r="AR36" s="1007"/>
      <c r="AS36" s="1007"/>
      <c r="AT36" s="1007"/>
      <c r="AU36" s="1007" t="s">
        <v>551</v>
      </c>
      <c r="AV36" s="1007"/>
      <c r="AW36" s="1007"/>
      <c r="AX36" s="1007"/>
      <c r="AY36" s="1007"/>
      <c r="AZ36" s="1077" t="s">
        <v>551</v>
      </c>
      <c r="BA36" s="1077"/>
      <c r="BB36" s="1077"/>
      <c r="BC36" s="1077"/>
      <c r="BD36" s="1077"/>
      <c r="BE36" s="1008" t="s">
        <v>398</v>
      </c>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3542</v>
      </c>
      <c r="AG63" s="995"/>
      <c r="AH63" s="995"/>
      <c r="AI63" s="995"/>
      <c r="AJ63" s="1058"/>
      <c r="AK63" s="1059"/>
      <c r="AL63" s="999"/>
      <c r="AM63" s="999"/>
      <c r="AN63" s="999"/>
      <c r="AO63" s="999"/>
      <c r="AP63" s="995">
        <f>SUM(AP28:AT62)</f>
        <v>19985</v>
      </c>
      <c r="AQ63" s="995"/>
      <c r="AR63" s="995"/>
      <c r="AS63" s="995"/>
      <c r="AT63" s="995"/>
      <c r="AU63" s="995">
        <f>SUM(AU28:AY62)</f>
        <v>10405</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403</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567</v>
      </c>
      <c r="C68" s="1022"/>
      <c r="D68" s="1022"/>
      <c r="E68" s="1022"/>
      <c r="F68" s="1022"/>
      <c r="G68" s="1022"/>
      <c r="H68" s="1022"/>
      <c r="I68" s="1022"/>
      <c r="J68" s="1022"/>
      <c r="K68" s="1022"/>
      <c r="L68" s="1022"/>
      <c r="M68" s="1022"/>
      <c r="N68" s="1022"/>
      <c r="O68" s="1022"/>
      <c r="P68" s="1023"/>
      <c r="Q68" s="1024">
        <v>352</v>
      </c>
      <c r="R68" s="1018"/>
      <c r="S68" s="1018"/>
      <c r="T68" s="1018"/>
      <c r="U68" s="1018"/>
      <c r="V68" s="1018">
        <v>326</v>
      </c>
      <c r="W68" s="1018"/>
      <c r="X68" s="1018"/>
      <c r="Y68" s="1018"/>
      <c r="Z68" s="1018"/>
      <c r="AA68" s="1018">
        <v>26</v>
      </c>
      <c r="AB68" s="1018"/>
      <c r="AC68" s="1018"/>
      <c r="AD68" s="1018"/>
      <c r="AE68" s="1018"/>
      <c r="AF68" s="1018">
        <v>26</v>
      </c>
      <c r="AG68" s="1018"/>
      <c r="AH68" s="1018"/>
      <c r="AI68" s="1018"/>
      <c r="AJ68" s="1018"/>
      <c r="AK68" s="1018">
        <v>28</v>
      </c>
      <c r="AL68" s="1018"/>
      <c r="AM68" s="1018"/>
      <c r="AN68" s="1018"/>
      <c r="AO68" s="1018"/>
      <c r="AP68" s="1018">
        <v>34</v>
      </c>
      <c r="AQ68" s="1018"/>
      <c r="AR68" s="1018"/>
      <c r="AS68" s="1018"/>
      <c r="AT68" s="1018"/>
      <c r="AU68" s="1018" t="s">
        <v>579</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568</v>
      </c>
      <c r="C69" s="1011"/>
      <c r="D69" s="1011"/>
      <c r="E69" s="1011"/>
      <c r="F69" s="1011"/>
      <c r="G69" s="1011"/>
      <c r="H69" s="1011"/>
      <c r="I69" s="1011"/>
      <c r="J69" s="1011"/>
      <c r="K69" s="1011"/>
      <c r="L69" s="1011"/>
      <c r="M69" s="1011"/>
      <c r="N69" s="1011"/>
      <c r="O69" s="1011"/>
      <c r="P69" s="1012"/>
      <c r="Q69" s="1013">
        <v>402</v>
      </c>
      <c r="R69" s="1007"/>
      <c r="S69" s="1007"/>
      <c r="T69" s="1007"/>
      <c r="U69" s="1007"/>
      <c r="V69" s="1007">
        <v>389</v>
      </c>
      <c r="W69" s="1007"/>
      <c r="X69" s="1007"/>
      <c r="Y69" s="1007"/>
      <c r="Z69" s="1007"/>
      <c r="AA69" s="1007">
        <v>13</v>
      </c>
      <c r="AB69" s="1007"/>
      <c r="AC69" s="1007"/>
      <c r="AD69" s="1007"/>
      <c r="AE69" s="1007"/>
      <c r="AF69" s="1007">
        <v>13</v>
      </c>
      <c r="AG69" s="1007"/>
      <c r="AH69" s="1007"/>
      <c r="AI69" s="1007"/>
      <c r="AJ69" s="1007"/>
      <c r="AK69" s="1007" t="s">
        <v>491</v>
      </c>
      <c r="AL69" s="1007"/>
      <c r="AM69" s="1007"/>
      <c r="AN69" s="1007"/>
      <c r="AO69" s="1007"/>
      <c r="AP69" s="1007">
        <v>402</v>
      </c>
      <c r="AQ69" s="1007"/>
      <c r="AR69" s="1007"/>
      <c r="AS69" s="1007"/>
      <c r="AT69" s="1007"/>
      <c r="AU69" s="1007">
        <v>88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569</v>
      </c>
      <c r="C70" s="1011"/>
      <c r="D70" s="1011"/>
      <c r="E70" s="1011"/>
      <c r="F70" s="1011"/>
      <c r="G70" s="1011"/>
      <c r="H70" s="1011"/>
      <c r="I70" s="1011"/>
      <c r="J70" s="1011"/>
      <c r="K70" s="1011"/>
      <c r="L70" s="1011"/>
      <c r="M70" s="1011"/>
      <c r="N70" s="1011"/>
      <c r="O70" s="1011"/>
      <c r="P70" s="1012"/>
      <c r="Q70" s="1013">
        <v>1747</v>
      </c>
      <c r="R70" s="1007"/>
      <c r="S70" s="1007"/>
      <c r="T70" s="1007"/>
      <c r="U70" s="1007"/>
      <c r="V70" s="1007">
        <v>1684</v>
      </c>
      <c r="W70" s="1007"/>
      <c r="X70" s="1007"/>
      <c r="Y70" s="1007"/>
      <c r="Z70" s="1007"/>
      <c r="AA70" s="1007">
        <v>63</v>
      </c>
      <c r="AB70" s="1007"/>
      <c r="AC70" s="1007"/>
      <c r="AD70" s="1007"/>
      <c r="AE70" s="1007"/>
      <c r="AF70" s="1007">
        <v>63</v>
      </c>
      <c r="AG70" s="1007"/>
      <c r="AH70" s="1007"/>
      <c r="AI70" s="1007"/>
      <c r="AJ70" s="1007"/>
      <c r="AK70" s="1007" t="s">
        <v>491</v>
      </c>
      <c r="AL70" s="1007"/>
      <c r="AM70" s="1007"/>
      <c r="AN70" s="1007"/>
      <c r="AO70" s="1007"/>
      <c r="AP70" s="1007">
        <v>1656</v>
      </c>
      <c r="AQ70" s="1007"/>
      <c r="AR70" s="1007"/>
      <c r="AS70" s="1007"/>
      <c r="AT70" s="1007"/>
      <c r="AU70" s="1007">
        <v>1306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570</v>
      </c>
      <c r="C71" s="1011"/>
      <c r="D71" s="1011"/>
      <c r="E71" s="1011"/>
      <c r="F71" s="1011"/>
      <c r="G71" s="1011"/>
      <c r="H71" s="1011"/>
      <c r="I71" s="1011"/>
      <c r="J71" s="1011"/>
      <c r="K71" s="1011"/>
      <c r="L71" s="1011"/>
      <c r="M71" s="1011"/>
      <c r="N71" s="1011"/>
      <c r="O71" s="1011"/>
      <c r="P71" s="1012"/>
      <c r="Q71" s="1013">
        <v>41</v>
      </c>
      <c r="R71" s="1007"/>
      <c r="S71" s="1007"/>
      <c r="T71" s="1007"/>
      <c r="U71" s="1007"/>
      <c r="V71" s="1007">
        <v>39</v>
      </c>
      <c r="W71" s="1007"/>
      <c r="X71" s="1007"/>
      <c r="Y71" s="1007"/>
      <c r="Z71" s="1007"/>
      <c r="AA71" s="1007">
        <v>2</v>
      </c>
      <c r="AB71" s="1007"/>
      <c r="AC71" s="1007"/>
      <c r="AD71" s="1007"/>
      <c r="AE71" s="1007"/>
      <c r="AF71" s="1007">
        <v>2</v>
      </c>
      <c r="AG71" s="1007"/>
      <c r="AH71" s="1007"/>
      <c r="AI71" s="1007"/>
      <c r="AJ71" s="1007"/>
      <c r="AK71" s="1007" t="s">
        <v>491</v>
      </c>
      <c r="AL71" s="1007"/>
      <c r="AM71" s="1007"/>
      <c r="AN71" s="1007"/>
      <c r="AO71" s="1007"/>
      <c r="AP71" s="1007" t="s">
        <v>491</v>
      </c>
      <c r="AQ71" s="1007"/>
      <c r="AR71" s="1007"/>
      <c r="AS71" s="1007"/>
      <c r="AT71" s="1007"/>
      <c r="AU71" s="1007" t="s">
        <v>579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571</v>
      </c>
      <c r="C72" s="1011"/>
      <c r="D72" s="1011"/>
      <c r="E72" s="1011"/>
      <c r="F72" s="1011"/>
      <c r="G72" s="1011"/>
      <c r="H72" s="1011"/>
      <c r="I72" s="1011"/>
      <c r="J72" s="1011"/>
      <c r="K72" s="1011"/>
      <c r="L72" s="1011"/>
      <c r="M72" s="1011"/>
      <c r="N72" s="1011"/>
      <c r="O72" s="1011"/>
      <c r="P72" s="1012"/>
      <c r="Q72" s="1013">
        <v>483</v>
      </c>
      <c r="R72" s="1007"/>
      <c r="S72" s="1007"/>
      <c r="T72" s="1007"/>
      <c r="U72" s="1007"/>
      <c r="V72" s="1007">
        <v>397</v>
      </c>
      <c r="W72" s="1007"/>
      <c r="X72" s="1007"/>
      <c r="Y72" s="1007"/>
      <c r="Z72" s="1007"/>
      <c r="AA72" s="1007">
        <v>87</v>
      </c>
      <c r="AB72" s="1007"/>
      <c r="AC72" s="1007"/>
      <c r="AD72" s="1007"/>
      <c r="AE72" s="1007"/>
      <c r="AF72" s="1007">
        <v>87</v>
      </c>
      <c r="AG72" s="1007"/>
      <c r="AH72" s="1007"/>
      <c r="AI72" s="1007"/>
      <c r="AJ72" s="1007"/>
      <c r="AK72" s="1007">
        <v>93</v>
      </c>
      <c r="AL72" s="1007"/>
      <c r="AM72" s="1007"/>
      <c r="AN72" s="1007"/>
      <c r="AO72" s="1007"/>
      <c r="AP72" s="1007" t="s">
        <v>491</v>
      </c>
      <c r="AQ72" s="1007"/>
      <c r="AR72" s="1007"/>
      <c r="AS72" s="1007"/>
      <c r="AT72" s="1007"/>
      <c r="AU72" s="1007" t="s">
        <v>579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572</v>
      </c>
      <c r="C73" s="1011"/>
      <c r="D73" s="1011"/>
      <c r="E73" s="1011"/>
      <c r="F73" s="1011"/>
      <c r="G73" s="1011"/>
      <c r="H73" s="1011"/>
      <c r="I73" s="1011"/>
      <c r="J73" s="1011"/>
      <c r="K73" s="1011"/>
      <c r="L73" s="1011"/>
      <c r="M73" s="1011"/>
      <c r="N73" s="1011"/>
      <c r="O73" s="1011"/>
      <c r="P73" s="1012"/>
      <c r="Q73" s="1013">
        <v>5552</v>
      </c>
      <c r="R73" s="1007"/>
      <c r="S73" s="1007"/>
      <c r="T73" s="1007"/>
      <c r="U73" s="1007"/>
      <c r="V73" s="1007">
        <v>4641</v>
      </c>
      <c r="W73" s="1007"/>
      <c r="X73" s="1007"/>
      <c r="Y73" s="1007"/>
      <c r="Z73" s="1007"/>
      <c r="AA73" s="1007">
        <v>912</v>
      </c>
      <c r="AB73" s="1007"/>
      <c r="AC73" s="1007"/>
      <c r="AD73" s="1007"/>
      <c r="AE73" s="1007"/>
      <c r="AF73" s="1007">
        <v>912</v>
      </c>
      <c r="AG73" s="1007"/>
      <c r="AH73" s="1007"/>
      <c r="AI73" s="1007"/>
      <c r="AJ73" s="1007"/>
      <c r="AK73" s="1007">
        <v>0</v>
      </c>
      <c r="AL73" s="1007"/>
      <c r="AM73" s="1007"/>
      <c r="AN73" s="1007"/>
      <c r="AO73" s="1007"/>
      <c r="AP73" s="1007" t="s">
        <v>491</v>
      </c>
      <c r="AQ73" s="1007"/>
      <c r="AR73" s="1007"/>
      <c r="AS73" s="1007"/>
      <c r="AT73" s="1007"/>
      <c r="AU73" s="1007" t="s">
        <v>579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573</v>
      </c>
      <c r="C74" s="1011"/>
      <c r="D74" s="1011"/>
      <c r="E74" s="1011"/>
      <c r="F74" s="1011"/>
      <c r="G74" s="1011"/>
      <c r="H74" s="1011"/>
      <c r="I74" s="1011"/>
      <c r="J74" s="1011"/>
      <c r="K74" s="1011"/>
      <c r="L74" s="1011"/>
      <c r="M74" s="1011"/>
      <c r="N74" s="1011"/>
      <c r="O74" s="1011"/>
      <c r="P74" s="1012"/>
      <c r="Q74" s="1013">
        <v>1491</v>
      </c>
      <c r="R74" s="1007"/>
      <c r="S74" s="1007"/>
      <c r="T74" s="1007"/>
      <c r="U74" s="1007"/>
      <c r="V74" s="1007">
        <v>1487</v>
      </c>
      <c r="W74" s="1007"/>
      <c r="X74" s="1007"/>
      <c r="Y74" s="1007"/>
      <c r="Z74" s="1007"/>
      <c r="AA74" s="1007">
        <v>3</v>
      </c>
      <c r="AB74" s="1007"/>
      <c r="AC74" s="1007"/>
      <c r="AD74" s="1007"/>
      <c r="AE74" s="1007"/>
      <c r="AF74" s="1007">
        <v>3</v>
      </c>
      <c r="AG74" s="1007"/>
      <c r="AH74" s="1007"/>
      <c r="AI74" s="1007"/>
      <c r="AJ74" s="1007"/>
      <c r="AK74" s="1007">
        <v>41</v>
      </c>
      <c r="AL74" s="1007"/>
      <c r="AM74" s="1007"/>
      <c r="AN74" s="1007"/>
      <c r="AO74" s="1007"/>
      <c r="AP74" s="1007" t="s">
        <v>491</v>
      </c>
      <c r="AQ74" s="1007"/>
      <c r="AR74" s="1007"/>
      <c r="AS74" s="1007"/>
      <c r="AT74" s="1007"/>
      <c r="AU74" s="1007" t="s">
        <v>579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574</v>
      </c>
      <c r="C75" s="1011"/>
      <c r="D75" s="1011"/>
      <c r="E75" s="1011"/>
      <c r="F75" s="1011"/>
      <c r="G75" s="1011"/>
      <c r="H75" s="1011"/>
      <c r="I75" s="1011"/>
      <c r="J75" s="1011"/>
      <c r="K75" s="1011"/>
      <c r="L75" s="1011"/>
      <c r="M75" s="1011"/>
      <c r="N75" s="1011"/>
      <c r="O75" s="1011"/>
      <c r="P75" s="1012"/>
      <c r="Q75" s="1014">
        <v>8</v>
      </c>
      <c r="R75" s="1015"/>
      <c r="S75" s="1015"/>
      <c r="T75" s="1015"/>
      <c r="U75" s="1016"/>
      <c r="V75" s="1017">
        <v>7</v>
      </c>
      <c r="W75" s="1015"/>
      <c r="X75" s="1015"/>
      <c r="Y75" s="1015"/>
      <c r="Z75" s="1016"/>
      <c r="AA75" s="1017">
        <v>0</v>
      </c>
      <c r="AB75" s="1015"/>
      <c r="AC75" s="1015"/>
      <c r="AD75" s="1015"/>
      <c r="AE75" s="1016"/>
      <c r="AF75" s="1017">
        <v>0</v>
      </c>
      <c r="AG75" s="1015"/>
      <c r="AH75" s="1015"/>
      <c r="AI75" s="1015"/>
      <c r="AJ75" s="1016"/>
      <c r="AK75" s="1017">
        <v>5</v>
      </c>
      <c r="AL75" s="1015"/>
      <c r="AM75" s="1015"/>
      <c r="AN75" s="1015"/>
      <c r="AO75" s="1016"/>
      <c r="AP75" s="1017" t="s">
        <v>491</v>
      </c>
      <c r="AQ75" s="1015"/>
      <c r="AR75" s="1015"/>
      <c r="AS75" s="1015"/>
      <c r="AT75" s="1016"/>
      <c r="AU75" s="1017" t="s">
        <v>579</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575</v>
      </c>
      <c r="C76" s="1011"/>
      <c r="D76" s="1011"/>
      <c r="E76" s="1011"/>
      <c r="F76" s="1011"/>
      <c r="G76" s="1011"/>
      <c r="H76" s="1011"/>
      <c r="I76" s="1011"/>
      <c r="J76" s="1011"/>
      <c r="K76" s="1011"/>
      <c r="L76" s="1011"/>
      <c r="M76" s="1011"/>
      <c r="N76" s="1011"/>
      <c r="O76" s="1011"/>
      <c r="P76" s="1012"/>
      <c r="Q76" s="1014">
        <v>33</v>
      </c>
      <c r="R76" s="1015"/>
      <c r="S76" s="1015"/>
      <c r="T76" s="1015"/>
      <c r="U76" s="1016"/>
      <c r="V76" s="1017">
        <v>17</v>
      </c>
      <c r="W76" s="1015"/>
      <c r="X76" s="1015"/>
      <c r="Y76" s="1015"/>
      <c r="Z76" s="1016"/>
      <c r="AA76" s="1017">
        <v>17</v>
      </c>
      <c r="AB76" s="1015"/>
      <c r="AC76" s="1015"/>
      <c r="AD76" s="1015"/>
      <c r="AE76" s="1016"/>
      <c r="AF76" s="1017">
        <v>17</v>
      </c>
      <c r="AG76" s="1015"/>
      <c r="AH76" s="1015"/>
      <c r="AI76" s="1015"/>
      <c r="AJ76" s="1016"/>
      <c r="AK76" s="1017">
        <v>23</v>
      </c>
      <c r="AL76" s="1015"/>
      <c r="AM76" s="1015"/>
      <c r="AN76" s="1015"/>
      <c r="AO76" s="1016"/>
      <c r="AP76" s="1017" t="s">
        <v>491</v>
      </c>
      <c r="AQ76" s="1015"/>
      <c r="AR76" s="1015"/>
      <c r="AS76" s="1015"/>
      <c r="AT76" s="1016"/>
      <c r="AU76" s="1017" t="s">
        <v>579</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576</v>
      </c>
      <c r="C77" s="1011"/>
      <c r="D77" s="1011"/>
      <c r="E77" s="1011"/>
      <c r="F77" s="1011"/>
      <c r="G77" s="1011"/>
      <c r="H77" s="1011"/>
      <c r="I77" s="1011"/>
      <c r="J77" s="1011"/>
      <c r="K77" s="1011"/>
      <c r="L77" s="1011"/>
      <c r="M77" s="1011"/>
      <c r="N77" s="1011"/>
      <c r="O77" s="1011"/>
      <c r="P77" s="1012"/>
      <c r="Q77" s="1014">
        <v>772</v>
      </c>
      <c r="R77" s="1015"/>
      <c r="S77" s="1015"/>
      <c r="T77" s="1015"/>
      <c r="U77" s="1016"/>
      <c r="V77" s="1017">
        <v>728</v>
      </c>
      <c r="W77" s="1015"/>
      <c r="X77" s="1015"/>
      <c r="Y77" s="1015"/>
      <c r="Z77" s="1016"/>
      <c r="AA77" s="1017">
        <v>44</v>
      </c>
      <c r="AB77" s="1015"/>
      <c r="AC77" s="1015"/>
      <c r="AD77" s="1015"/>
      <c r="AE77" s="1016"/>
      <c r="AF77" s="1017">
        <v>44</v>
      </c>
      <c r="AG77" s="1015"/>
      <c r="AH77" s="1015"/>
      <c r="AI77" s="1015"/>
      <c r="AJ77" s="1016"/>
      <c r="AK77" s="1017">
        <v>315</v>
      </c>
      <c r="AL77" s="1015"/>
      <c r="AM77" s="1015"/>
      <c r="AN77" s="1015"/>
      <c r="AO77" s="1016"/>
      <c r="AP77" s="1017" t="s">
        <v>491</v>
      </c>
      <c r="AQ77" s="1015"/>
      <c r="AR77" s="1015"/>
      <c r="AS77" s="1015"/>
      <c r="AT77" s="1016"/>
      <c r="AU77" s="1017" t="s">
        <v>579</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577</v>
      </c>
      <c r="C78" s="1011"/>
      <c r="D78" s="1011"/>
      <c r="E78" s="1011"/>
      <c r="F78" s="1011"/>
      <c r="G78" s="1011"/>
      <c r="H78" s="1011"/>
      <c r="I78" s="1011"/>
      <c r="J78" s="1011"/>
      <c r="K78" s="1011"/>
      <c r="L78" s="1011"/>
      <c r="M78" s="1011"/>
      <c r="N78" s="1011"/>
      <c r="O78" s="1011"/>
      <c r="P78" s="1012"/>
      <c r="Q78" s="1013">
        <v>1876</v>
      </c>
      <c r="R78" s="1007"/>
      <c r="S78" s="1007"/>
      <c r="T78" s="1007"/>
      <c r="U78" s="1007"/>
      <c r="V78" s="1007">
        <v>1810</v>
      </c>
      <c r="W78" s="1007"/>
      <c r="X78" s="1007"/>
      <c r="Y78" s="1007"/>
      <c r="Z78" s="1007"/>
      <c r="AA78" s="1007">
        <v>66</v>
      </c>
      <c r="AB78" s="1007"/>
      <c r="AC78" s="1007"/>
      <c r="AD78" s="1007"/>
      <c r="AE78" s="1007"/>
      <c r="AF78" s="1007">
        <v>66</v>
      </c>
      <c r="AG78" s="1007"/>
      <c r="AH78" s="1007"/>
      <c r="AI78" s="1007"/>
      <c r="AJ78" s="1007"/>
      <c r="AK78" s="1007" t="s">
        <v>491</v>
      </c>
      <c r="AL78" s="1007"/>
      <c r="AM78" s="1007"/>
      <c r="AN78" s="1007"/>
      <c r="AO78" s="1007"/>
      <c r="AP78" s="1007" t="s">
        <v>491</v>
      </c>
      <c r="AQ78" s="1007"/>
      <c r="AR78" s="1007"/>
      <c r="AS78" s="1007"/>
      <c r="AT78" s="1007"/>
      <c r="AU78" s="1007" t="s">
        <v>579</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578</v>
      </c>
      <c r="C79" s="1011"/>
      <c r="D79" s="1011"/>
      <c r="E79" s="1011"/>
      <c r="F79" s="1011"/>
      <c r="G79" s="1011"/>
      <c r="H79" s="1011"/>
      <c r="I79" s="1011"/>
      <c r="J79" s="1011"/>
      <c r="K79" s="1011"/>
      <c r="L79" s="1011"/>
      <c r="M79" s="1011"/>
      <c r="N79" s="1011"/>
      <c r="O79" s="1011"/>
      <c r="P79" s="1012"/>
      <c r="Q79" s="1013">
        <v>297869</v>
      </c>
      <c r="R79" s="1007"/>
      <c r="S79" s="1007"/>
      <c r="T79" s="1007"/>
      <c r="U79" s="1007"/>
      <c r="V79" s="1007">
        <v>293113</v>
      </c>
      <c r="W79" s="1007"/>
      <c r="X79" s="1007"/>
      <c r="Y79" s="1007"/>
      <c r="Z79" s="1007"/>
      <c r="AA79" s="1007">
        <v>4756</v>
      </c>
      <c r="AB79" s="1007"/>
      <c r="AC79" s="1007"/>
      <c r="AD79" s="1007"/>
      <c r="AE79" s="1007"/>
      <c r="AF79" s="1007">
        <v>4756</v>
      </c>
      <c r="AG79" s="1007"/>
      <c r="AH79" s="1007"/>
      <c r="AI79" s="1007"/>
      <c r="AJ79" s="1007"/>
      <c r="AK79" s="1007">
        <v>1710</v>
      </c>
      <c r="AL79" s="1007"/>
      <c r="AM79" s="1007"/>
      <c r="AN79" s="1007"/>
      <c r="AO79" s="1007"/>
      <c r="AP79" s="1007" t="s">
        <v>491</v>
      </c>
      <c r="AQ79" s="1007"/>
      <c r="AR79" s="1007"/>
      <c r="AS79" s="1007"/>
      <c r="AT79" s="1007"/>
      <c r="AU79" s="1007" t="s">
        <v>579</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f>SUM(AF68:AJ87)</f>
        <v>5989</v>
      </c>
      <c r="AG88" s="995"/>
      <c r="AH88" s="995"/>
      <c r="AI88" s="995"/>
      <c r="AJ88" s="995"/>
      <c r="AK88" s="999"/>
      <c r="AL88" s="999"/>
      <c r="AM88" s="999"/>
      <c r="AN88" s="999"/>
      <c r="AO88" s="999"/>
      <c r="AP88" s="995">
        <f t="shared" ref="AP88" si="0">SUM(AP68:AT87)</f>
        <v>2092</v>
      </c>
      <c r="AQ88" s="995"/>
      <c r="AR88" s="995"/>
      <c r="AS88" s="995"/>
      <c r="AT88" s="995"/>
      <c r="AU88" s="995">
        <f t="shared" ref="AU88" si="1">SUM(AU68:AY87)</f>
        <v>1394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SUM(CR7:CV88)</f>
        <v>585</v>
      </c>
      <c r="CS102" s="989"/>
      <c r="CT102" s="989"/>
      <c r="CU102" s="989"/>
      <c r="CV102" s="990"/>
      <c r="CW102" s="988">
        <f t="shared" ref="CW102" si="2">SUM(CW7:DA88)</f>
        <v>66</v>
      </c>
      <c r="CX102" s="989"/>
      <c r="CY102" s="989"/>
      <c r="CZ102" s="989"/>
      <c r="DA102" s="990"/>
      <c r="DB102" s="988">
        <f t="shared" ref="DB102" si="3">SUM(DB7:DF88)</f>
        <v>28</v>
      </c>
      <c r="DC102" s="989"/>
      <c r="DD102" s="989"/>
      <c r="DE102" s="989"/>
      <c r="DF102" s="990"/>
      <c r="DG102" s="988" t="s">
        <v>580</v>
      </c>
      <c r="DH102" s="989"/>
      <c r="DI102" s="989"/>
      <c r="DJ102" s="989"/>
      <c r="DK102" s="990"/>
      <c r="DL102" s="988" t="s">
        <v>580</v>
      </c>
      <c r="DM102" s="989"/>
      <c r="DN102" s="989"/>
      <c r="DO102" s="989"/>
      <c r="DP102" s="990"/>
      <c r="DQ102" s="988" t="s">
        <v>580</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18"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5276534</v>
      </c>
      <c r="AB110" s="925"/>
      <c r="AC110" s="925"/>
      <c r="AD110" s="925"/>
      <c r="AE110" s="926"/>
      <c r="AF110" s="927">
        <v>5270214</v>
      </c>
      <c r="AG110" s="925"/>
      <c r="AH110" s="925"/>
      <c r="AI110" s="925"/>
      <c r="AJ110" s="926"/>
      <c r="AK110" s="927">
        <v>5164913</v>
      </c>
      <c r="AL110" s="925"/>
      <c r="AM110" s="925"/>
      <c r="AN110" s="925"/>
      <c r="AO110" s="926"/>
      <c r="AP110" s="928">
        <v>32.6</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47050232</v>
      </c>
      <c r="BR110" s="878"/>
      <c r="BS110" s="878"/>
      <c r="BT110" s="878"/>
      <c r="BU110" s="878"/>
      <c r="BV110" s="878">
        <v>44627541</v>
      </c>
      <c r="BW110" s="878"/>
      <c r="BX110" s="878"/>
      <c r="BY110" s="878"/>
      <c r="BZ110" s="878"/>
      <c r="CA110" s="878">
        <v>41995116</v>
      </c>
      <c r="CB110" s="878"/>
      <c r="CC110" s="878"/>
      <c r="CD110" s="878"/>
      <c r="CE110" s="878"/>
      <c r="CF110" s="902">
        <v>265.5</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536335</v>
      </c>
      <c r="BR111" s="853"/>
      <c r="BS111" s="853"/>
      <c r="BT111" s="853"/>
      <c r="BU111" s="853"/>
      <c r="BV111" s="853">
        <v>428223</v>
      </c>
      <c r="BW111" s="853"/>
      <c r="BX111" s="853"/>
      <c r="BY111" s="853"/>
      <c r="BZ111" s="853"/>
      <c r="CA111" s="853">
        <v>329347</v>
      </c>
      <c r="CB111" s="853"/>
      <c r="CC111" s="853"/>
      <c r="CD111" s="853"/>
      <c r="CE111" s="853"/>
      <c r="CF111" s="911">
        <v>2.1</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v>3333</v>
      </c>
      <c r="AB112" s="816"/>
      <c r="AC112" s="816"/>
      <c r="AD112" s="816"/>
      <c r="AE112" s="817"/>
      <c r="AF112" s="818">
        <v>3333</v>
      </c>
      <c r="AG112" s="816"/>
      <c r="AH112" s="816"/>
      <c r="AI112" s="816"/>
      <c r="AJ112" s="817"/>
      <c r="AK112" s="818">
        <v>3333</v>
      </c>
      <c r="AL112" s="816"/>
      <c r="AM112" s="816"/>
      <c r="AN112" s="816"/>
      <c r="AO112" s="817"/>
      <c r="AP112" s="860">
        <v>0</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11983601</v>
      </c>
      <c r="BR112" s="853"/>
      <c r="BS112" s="853"/>
      <c r="BT112" s="853"/>
      <c r="BU112" s="853"/>
      <c r="BV112" s="853">
        <v>11504066</v>
      </c>
      <c r="BW112" s="853"/>
      <c r="BX112" s="853"/>
      <c r="BY112" s="853"/>
      <c r="BZ112" s="853"/>
      <c r="CA112" s="853">
        <v>10404884</v>
      </c>
      <c r="CB112" s="853"/>
      <c r="CC112" s="853"/>
      <c r="CD112" s="853"/>
      <c r="CE112" s="853"/>
      <c r="CF112" s="911">
        <v>65.8</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1142852</v>
      </c>
      <c r="AB113" s="955"/>
      <c r="AC113" s="955"/>
      <c r="AD113" s="955"/>
      <c r="AE113" s="956"/>
      <c r="AF113" s="957">
        <v>1205384</v>
      </c>
      <c r="AG113" s="955"/>
      <c r="AH113" s="955"/>
      <c r="AI113" s="955"/>
      <c r="AJ113" s="956"/>
      <c r="AK113" s="957">
        <v>1164319</v>
      </c>
      <c r="AL113" s="955"/>
      <c r="AM113" s="955"/>
      <c r="AN113" s="955"/>
      <c r="AO113" s="956"/>
      <c r="AP113" s="958">
        <v>7.4</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1795487</v>
      </c>
      <c r="BR113" s="853"/>
      <c r="BS113" s="853"/>
      <c r="BT113" s="853"/>
      <c r="BU113" s="853"/>
      <c r="BV113" s="853">
        <v>1631128</v>
      </c>
      <c r="BW113" s="853"/>
      <c r="BX113" s="853"/>
      <c r="BY113" s="853"/>
      <c r="BZ113" s="853"/>
      <c r="CA113" s="853">
        <v>1394032</v>
      </c>
      <c r="CB113" s="853"/>
      <c r="CC113" s="853"/>
      <c r="CD113" s="853"/>
      <c r="CE113" s="853"/>
      <c r="CF113" s="911">
        <v>8.8000000000000007</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317047</v>
      </c>
      <c r="AB114" s="816"/>
      <c r="AC114" s="816"/>
      <c r="AD114" s="816"/>
      <c r="AE114" s="817"/>
      <c r="AF114" s="818">
        <v>238703</v>
      </c>
      <c r="AG114" s="816"/>
      <c r="AH114" s="816"/>
      <c r="AI114" s="816"/>
      <c r="AJ114" s="817"/>
      <c r="AK114" s="818">
        <v>241082</v>
      </c>
      <c r="AL114" s="816"/>
      <c r="AM114" s="816"/>
      <c r="AN114" s="816"/>
      <c r="AO114" s="817"/>
      <c r="AP114" s="860">
        <v>1.5</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3032466</v>
      </c>
      <c r="BR114" s="853"/>
      <c r="BS114" s="853"/>
      <c r="BT114" s="853"/>
      <c r="BU114" s="853"/>
      <c r="BV114" s="853">
        <v>3096238</v>
      </c>
      <c r="BW114" s="853"/>
      <c r="BX114" s="853"/>
      <c r="BY114" s="853"/>
      <c r="BZ114" s="853"/>
      <c r="CA114" s="853">
        <v>2990064</v>
      </c>
      <c r="CB114" s="853"/>
      <c r="CC114" s="853"/>
      <c r="CD114" s="853"/>
      <c r="CE114" s="853"/>
      <c r="CF114" s="911">
        <v>18.899999999999999</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67033</v>
      </c>
      <c r="AB115" s="955"/>
      <c r="AC115" s="955"/>
      <c r="AD115" s="955"/>
      <c r="AE115" s="956"/>
      <c r="AF115" s="957">
        <v>66523</v>
      </c>
      <c r="AG115" s="955"/>
      <c r="AH115" s="955"/>
      <c r="AI115" s="955"/>
      <c r="AJ115" s="956"/>
      <c r="AK115" s="957">
        <v>66017</v>
      </c>
      <c r="AL115" s="955"/>
      <c r="AM115" s="955"/>
      <c r="AN115" s="955"/>
      <c r="AO115" s="956"/>
      <c r="AP115" s="958">
        <v>0.4</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v>29700</v>
      </c>
      <c r="BR115" s="853"/>
      <c r="BS115" s="853"/>
      <c r="BT115" s="853"/>
      <c r="BU115" s="853"/>
      <c r="BV115" s="853">
        <v>27500</v>
      </c>
      <c r="BW115" s="853"/>
      <c r="BX115" s="853"/>
      <c r="BY115" s="853"/>
      <c r="BZ115" s="853"/>
      <c r="CA115" s="853">
        <v>26660</v>
      </c>
      <c r="CB115" s="853"/>
      <c r="CC115" s="853"/>
      <c r="CD115" s="853"/>
      <c r="CE115" s="853"/>
      <c r="CF115" s="911">
        <v>0.2</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14</v>
      </c>
      <c r="AB116" s="816"/>
      <c r="AC116" s="816"/>
      <c r="AD116" s="816"/>
      <c r="AE116" s="817"/>
      <c r="AF116" s="818">
        <v>210</v>
      </c>
      <c r="AG116" s="816"/>
      <c r="AH116" s="816"/>
      <c r="AI116" s="816"/>
      <c r="AJ116" s="817"/>
      <c r="AK116" s="818">
        <v>177</v>
      </c>
      <c r="AL116" s="816"/>
      <c r="AM116" s="816"/>
      <c r="AN116" s="816"/>
      <c r="AO116" s="817"/>
      <c r="AP116" s="860">
        <v>0</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69054</v>
      </c>
      <c r="DH116" s="816"/>
      <c r="DI116" s="816"/>
      <c r="DJ116" s="816"/>
      <c r="DK116" s="817"/>
      <c r="DL116" s="818">
        <v>39195</v>
      </c>
      <c r="DM116" s="816"/>
      <c r="DN116" s="816"/>
      <c r="DO116" s="816"/>
      <c r="DP116" s="817"/>
      <c r="DQ116" s="818">
        <v>4459</v>
      </c>
      <c r="DR116" s="816"/>
      <c r="DS116" s="816"/>
      <c r="DT116" s="816"/>
      <c r="DU116" s="817"/>
      <c r="DV116" s="860">
        <v>0</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6806813</v>
      </c>
      <c r="AB117" s="939"/>
      <c r="AC117" s="939"/>
      <c r="AD117" s="939"/>
      <c r="AE117" s="940"/>
      <c r="AF117" s="941">
        <v>6784367</v>
      </c>
      <c r="AG117" s="939"/>
      <c r="AH117" s="939"/>
      <c r="AI117" s="939"/>
      <c r="AJ117" s="940"/>
      <c r="AK117" s="941">
        <v>6639841</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445</v>
      </c>
      <c r="BP119" s="914"/>
      <c r="BQ119" s="915">
        <v>64427821</v>
      </c>
      <c r="BR119" s="881"/>
      <c r="BS119" s="881"/>
      <c r="BT119" s="881"/>
      <c r="BU119" s="881"/>
      <c r="BV119" s="881">
        <v>61314696</v>
      </c>
      <c r="BW119" s="881"/>
      <c r="BX119" s="881"/>
      <c r="BY119" s="881"/>
      <c r="BZ119" s="881"/>
      <c r="CA119" s="881">
        <v>57140103</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467281</v>
      </c>
      <c r="DH119" s="800"/>
      <c r="DI119" s="800"/>
      <c r="DJ119" s="800"/>
      <c r="DK119" s="801"/>
      <c r="DL119" s="802">
        <v>389028</v>
      </c>
      <c r="DM119" s="800"/>
      <c r="DN119" s="800"/>
      <c r="DO119" s="800"/>
      <c r="DP119" s="801"/>
      <c r="DQ119" s="802">
        <v>324888</v>
      </c>
      <c r="DR119" s="800"/>
      <c r="DS119" s="800"/>
      <c r="DT119" s="800"/>
      <c r="DU119" s="801"/>
      <c r="DV119" s="884">
        <v>2.1</v>
      </c>
      <c r="DW119" s="885"/>
      <c r="DX119" s="885"/>
      <c r="DY119" s="885"/>
      <c r="DZ119" s="886"/>
    </row>
    <row r="120" spans="1:130" s="218"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6222952</v>
      </c>
      <c r="BR120" s="878"/>
      <c r="BS120" s="878"/>
      <c r="BT120" s="878"/>
      <c r="BU120" s="878"/>
      <c r="BV120" s="878">
        <v>6807487</v>
      </c>
      <c r="BW120" s="878"/>
      <c r="BX120" s="878"/>
      <c r="BY120" s="878"/>
      <c r="BZ120" s="878"/>
      <c r="CA120" s="878">
        <v>7478689</v>
      </c>
      <c r="CB120" s="878"/>
      <c r="CC120" s="878"/>
      <c r="CD120" s="878"/>
      <c r="CE120" s="878"/>
      <c r="CF120" s="902">
        <v>47.3</v>
      </c>
      <c r="CG120" s="903"/>
      <c r="CH120" s="903"/>
      <c r="CI120" s="903"/>
      <c r="CJ120" s="903"/>
      <c r="CK120" s="904" t="s">
        <v>449</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8905808</v>
      </c>
      <c r="DH120" s="878"/>
      <c r="DI120" s="878"/>
      <c r="DJ120" s="878"/>
      <c r="DK120" s="878"/>
      <c r="DL120" s="878">
        <v>8333615</v>
      </c>
      <c r="DM120" s="878"/>
      <c r="DN120" s="878"/>
      <c r="DO120" s="878"/>
      <c r="DP120" s="878"/>
      <c r="DQ120" s="878">
        <v>7561784</v>
      </c>
      <c r="DR120" s="878"/>
      <c r="DS120" s="878"/>
      <c r="DT120" s="878"/>
      <c r="DU120" s="878"/>
      <c r="DV120" s="879">
        <v>47.8</v>
      </c>
      <c r="DW120" s="879"/>
      <c r="DX120" s="879"/>
      <c r="DY120" s="879"/>
      <c r="DZ120" s="880"/>
    </row>
    <row r="121" spans="1:130" s="218"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1180119</v>
      </c>
      <c r="BR121" s="853"/>
      <c r="BS121" s="853"/>
      <c r="BT121" s="853"/>
      <c r="BU121" s="853"/>
      <c r="BV121" s="853">
        <v>1098512</v>
      </c>
      <c r="BW121" s="853"/>
      <c r="BX121" s="853"/>
      <c r="BY121" s="853"/>
      <c r="BZ121" s="853"/>
      <c r="CA121" s="853">
        <v>1007857</v>
      </c>
      <c r="CB121" s="853"/>
      <c r="CC121" s="853"/>
      <c r="CD121" s="853"/>
      <c r="CE121" s="853"/>
      <c r="CF121" s="911">
        <v>6.4</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2988965</v>
      </c>
      <c r="DH121" s="853"/>
      <c r="DI121" s="853"/>
      <c r="DJ121" s="853"/>
      <c r="DK121" s="853"/>
      <c r="DL121" s="853">
        <v>3048296</v>
      </c>
      <c r="DM121" s="853"/>
      <c r="DN121" s="853"/>
      <c r="DO121" s="853"/>
      <c r="DP121" s="853"/>
      <c r="DQ121" s="853">
        <v>2752796</v>
      </c>
      <c r="DR121" s="853"/>
      <c r="DS121" s="853"/>
      <c r="DT121" s="853"/>
      <c r="DU121" s="853"/>
      <c r="DV121" s="830">
        <v>17.399999999999999</v>
      </c>
      <c r="DW121" s="830"/>
      <c r="DX121" s="830"/>
      <c r="DY121" s="830"/>
      <c r="DZ121" s="831"/>
    </row>
    <row r="122" spans="1:130" s="218"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41366451</v>
      </c>
      <c r="BR122" s="881"/>
      <c r="BS122" s="881"/>
      <c r="BT122" s="881"/>
      <c r="BU122" s="881"/>
      <c r="BV122" s="881">
        <v>39013477</v>
      </c>
      <c r="BW122" s="881"/>
      <c r="BX122" s="881"/>
      <c r="BY122" s="881"/>
      <c r="BZ122" s="881"/>
      <c r="CA122" s="881">
        <v>36995508</v>
      </c>
      <c r="CB122" s="881"/>
      <c r="CC122" s="881"/>
      <c r="CD122" s="881"/>
      <c r="CE122" s="881"/>
      <c r="CF122" s="882">
        <v>233.8</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v>88828</v>
      </c>
      <c r="DH122" s="853"/>
      <c r="DI122" s="853"/>
      <c r="DJ122" s="853"/>
      <c r="DK122" s="853"/>
      <c r="DL122" s="853">
        <v>122155</v>
      </c>
      <c r="DM122" s="853"/>
      <c r="DN122" s="853"/>
      <c r="DO122" s="853"/>
      <c r="DP122" s="853"/>
      <c r="DQ122" s="853">
        <v>90304</v>
      </c>
      <c r="DR122" s="853"/>
      <c r="DS122" s="853"/>
      <c r="DT122" s="853"/>
      <c r="DU122" s="853"/>
      <c r="DV122" s="830">
        <v>0.6</v>
      </c>
      <c r="DW122" s="830"/>
      <c r="DX122" s="830"/>
      <c r="DY122" s="830"/>
      <c r="DZ122" s="831"/>
    </row>
    <row r="123" spans="1:130" s="218"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30240</v>
      </c>
      <c r="AB123" s="816"/>
      <c r="AC123" s="816"/>
      <c r="AD123" s="816"/>
      <c r="AE123" s="817"/>
      <c r="AF123" s="818">
        <v>29858</v>
      </c>
      <c r="AG123" s="816"/>
      <c r="AH123" s="816"/>
      <c r="AI123" s="816"/>
      <c r="AJ123" s="817"/>
      <c r="AK123" s="818">
        <v>29474</v>
      </c>
      <c r="AL123" s="816"/>
      <c r="AM123" s="816"/>
      <c r="AN123" s="816"/>
      <c r="AO123" s="817"/>
      <c r="AP123" s="860">
        <v>0.2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48769522</v>
      </c>
      <c r="BR123" s="869"/>
      <c r="BS123" s="869"/>
      <c r="BT123" s="869"/>
      <c r="BU123" s="869"/>
      <c r="BV123" s="869">
        <v>46919476</v>
      </c>
      <c r="BW123" s="869"/>
      <c r="BX123" s="869"/>
      <c r="BY123" s="869"/>
      <c r="BZ123" s="869"/>
      <c r="CA123" s="869">
        <v>45482054</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101.9</v>
      </c>
      <c r="BR124" s="867"/>
      <c r="BS124" s="867"/>
      <c r="BT124" s="867"/>
      <c r="BU124" s="867"/>
      <c r="BV124" s="867">
        <v>92.7</v>
      </c>
      <c r="BW124" s="867"/>
      <c r="BX124" s="867"/>
      <c r="BY124" s="867"/>
      <c r="BZ124" s="867"/>
      <c r="CA124" s="867">
        <v>73.599999999999994</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36793</v>
      </c>
      <c r="AB126" s="816"/>
      <c r="AC126" s="816"/>
      <c r="AD126" s="816"/>
      <c r="AE126" s="817"/>
      <c r="AF126" s="818">
        <v>36665</v>
      </c>
      <c r="AG126" s="816"/>
      <c r="AH126" s="816"/>
      <c r="AI126" s="816"/>
      <c r="AJ126" s="817"/>
      <c r="AK126" s="818">
        <v>36543</v>
      </c>
      <c r="AL126" s="816"/>
      <c r="AM126" s="816"/>
      <c r="AN126" s="816"/>
      <c r="AO126" s="817"/>
      <c r="AP126" s="860">
        <v>0.2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166484</v>
      </c>
      <c r="AB128" s="837"/>
      <c r="AC128" s="837"/>
      <c r="AD128" s="837"/>
      <c r="AE128" s="838"/>
      <c r="AF128" s="839">
        <v>168262</v>
      </c>
      <c r="AG128" s="837"/>
      <c r="AH128" s="837"/>
      <c r="AI128" s="837"/>
      <c r="AJ128" s="838"/>
      <c r="AK128" s="839">
        <v>206539</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122</v>
      </c>
      <c r="BG128" s="823"/>
      <c r="BH128" s="823"/>
      <c r="BI128" s="823"/>
      <c r="BJ128" s="823"/>
      <c r="BK128" s="823"/>
      <c r="BL128" s="846"/>
      <c r="BM128" s="822">
        <v>12.49</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v>29700</v>
      </c>
      <c r="DH128" s="827"/>
      <c r="DI128" s="827"/>
      <c r="DJ128" s="827"/>
      <c r="DK128" s="827"/>
      <c r="DL128" s="827">
        <v>27500</v>
      </c>
      <c r="DM128" s="827"/>
      <c r="DN128" s="827"/>
      <c r="DO128" s="827"/>
      <c r="DP128" s="827"/>
      <c r="DQ128" s="827">
        <v>26660</v>
      </c>
      <c r="DR128" s="827"/>
      <c r="DS128" s="827"/>
      <c r="DT128" s="827"/>
      <c r="DU128" s="827"/>
      <c r="DV128" s="828">
        <v>0.2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19852331</v>
      </c>
      <c r="AB129" s="816"/>
      <c r="AC129" s="816"/>
      <c r="AD129" s="816"/>
      <c r="AE129" s="817"/>
      <c r="AF129" s="818">
        <v>19916321</v>
      </c>
      <c r="AG129" s="816"/>
      <c r="AH129" s="816"/>
      <c r="AI129" s="816"/>
      <c r="AJ129" s="817"/>
      <c r="AK129" s="818">
        <v>20066421</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122</v>
      </c>
      <c r="BG129" s="807"/>
      <c r="BH129" s="807"/>
      <c r="BI129" s="807"/>
      <c r="BJ129" s="807"/>
      <c r="BK129" s="807"/>
      <c r="BL129" s="808"/>
      <c r="BM129" s="806">
        <v>17.489999999999998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4489477</v>
      </c>
      <c r="AB130" s="816"/>
      <c r="AC130" s="816"/>
      <c r="AD130" s="816"/>
      <c r="AE130" s="817"/>
      <c r="AF130" s="818">
        <v>4399509</v>
      </c>
      <c r="AG130" s="816"/>
      <c r="AH130" s="816"/>
      <c r="AI130" s="816"/>
      <c r="AJ130" s="817"/>
      <c r="AK130" s="818">
        <v>4246183</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14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15362854</v>
      </c>
      <c r="AB131" s="800"/>
      <c r="AC131" s="800"/>
      <c r="AD131" s="800"/>
      <c r="AE131" s="801"/>
      <c r="AF131" s="802">
        <v>15516812</v>
      </c>
      <c r="AG131" s="800"/>
      <c r="AH131" s="800"/>
      <c r="AI131" s="800"/>
      <c r="AJ131" s="801"/>
      <c r="AK131" s="802">
        <v>15820238</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v>73.599999999999994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14.00034134</v>
      </c>
      <c r="AB132" s="781"/>
      <c r="AC132" s="781"/>
      <c r="AD132" s="781"/>
      <c r="AE132" s="782"/>
      <c r="AF132" s="783">
        <v>14.28512467</v>
      </c>
      <c r="AG132" s="781"/>
      <c r="AH132" s="781"/>
      <c r="AI132" s="781"/>
      <c r="AJ132" s="782"/>
      <c r="AK132" s="783">
        <v>13.82481625</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12.6</v>
      </c>
      <c r="AB133" s="760"/>
      <c r="AC133" s="760"/>
      <c r="AD133" s="760"/>
      <c r="AE133" s="761"/>
      <c r="AF133" s="759">
        <v>13.7</v>
      </c>
      <c r="AG133" s="760"/>
      <c r="AH133" s="760"/>
      <c r="AI133" s="760"/>
      <c r="AJ133" s="761"/>
      <c r="AK133" s="759">
        <v>14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FcB8ysWt/Hte3jKjZZineO2K8u8vCxvujfymxlI+Pg3XF9aTrFebbujtxSUecy1nEs1eQCCHGBvH5K8bq2fag==" saltValue="/UH75xw7o+02Umx0tTXJ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a2rph8JcN27BBZodpTnwDKgqdd4iPczXPCppS2jPjSNHhQniVJuS9Lyc5qZjQJu3jvA/y9Ct4cmN4TVTTXTcQ==" saltValue="Ik6Vt04CEhG435vbIgB37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XJcq1X4xtxXP5iP5q+T1ABnBBqtyq5cTp7a/zvnA72crwULywl2RMyqJSfjkvKUeWg/i/x4kVorODtXwAqdFQ==" saltValue="TC6nCiYtx2bKEgqZqBh4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4210622</v>
      </c>
      <c r="AP9" s="269">
        <v>89352</v>
      </c>
      <c r="AQ9" s="270">
        <v>117270</v>
      </c>
      <c r="AR9" s="271">
        <v>-23.8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894812</v>
      </c>
      <c r="AP10" s="272">
        <v>18988</v>
      </c>
      <c r="AQ10" s="273">
        <v>10490</v>
      </c>
      <c r="AR10" s="274">
        <v>81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1377</v>
      </c>
      <c r="AP11" s="272">
        <v>29</v>
      </c>
      <c r="AQ11" s="273">
        <v>1802</v>
      </c>
      <c r="AR11" s="274">
        <v>-98.4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3</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270045</v>
      </c>
      <c r="AP13" s="272">
        <v>5731</v>
      </c>
      <c r="AQ13" s="273">
        <v>4482</v>
      </c>
      <c r="AR13" s="274">
        <v>27.9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178556</v>
      </c>
      <c r="AP14" s="272">
        <v>3789</v>
      </c>
      <c r="AQ14" s="273">
        <v>2749</v>
      </c>
      <c r="AR14" s="274">
        <v>37.799999999999997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-279814</v>
      </c>
      <c r="AP15" s="272">
        <v>-5938</v>
      </c>
      <c r="AQ15" s="273">
        <v>-7399</v>
      </c>
      <c r="AR15" s="274">
        <v>-19.7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5275598</v>
      </c>
      <c r="AP16" s="272">
        <v>111951</v>
      </c>
      <c r="AQ16" s="273">
        <v>129397</v>
      </c>
      <c r="AR16" s="274">
        <v>-13.5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9.19</v>
      </c>
      <c r="AP21" s="286">
        <v>11.07</v>
      </c>
      <c r="AQ21" s="287">
        <v>-1.88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96</v>
      </c>
      <c r="AP22" s="291">
        <v>97.2</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5164913</v>
      </c>
      <c r="AP32" s="300">
        <v>109603</v>
      </c>
      <c r="AQ32" s="301">
        <v>74841</v>
      </c>
      <c r="AR32" s="302">
        <v>46.4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v>3333</v>
      </c>
      <c r="AP34" s="300">
        <v>71</v>
      </c>
      <c r="AQ34" s="301">
        <v>1</v>
      </c>
      <c r="AR34" s="302">
        <v>7000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1164319</v>
      </c>
      <c r="AP35" s="300">
        <v>24708</v>
      </c>
      <c r="AQ35" s="301">
        <v>16683</v>
      </c>
      <c r="AR35" s="302">
        <v>48.1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241082</v>
      </c>
      <c r="AP36" s="300">
        <v>5116</v>
      </c>
      <c r="AQ36" s="301">
        <v>2411</v>
      </c>
      <c r="AR36" s="302">
        <v>112.2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v>66017</v>
      </c>
      <c r="AP37" s="300">
        <v>1401</v>
      </c>
      <c r="AQ37" s="301">
        <v>548</v>
      </c>
      <c r="AR37" s="302">
        <v>155.69999999999999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v>177</v>
      </c>
      <c r="AP38" s="303">
        <v>4</v>
      </c>
      <c r="AQ38" s="304">
        <v>7</v>
      </c>
      <c r="AR38" s="292">
        <v>-42.9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-206539</v>
      </c>
      <c r="AP39" s="300">
        <v>-4383</v>
      </c>
      <c r="AQ39" s="301">
        <v>-3756</v>
      </c>
      <c r="AR39" s="302">
        <v>16.7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-4246183</v>
      </c>
      <c r="AP40" s="300">
        <v>-90107</v>
      </c>
      <c r="AQ40" s="301">
        <v>-63247</v>
      </c>
      <c r="AR40" s="302">
        <v>42.5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2187119</v>
      </c>
      <c r="AP41" s="300">
        <v>46412</v>
      </c>
      <c r="AQ41" s="301">
        <v>27488</v>
      </c>
      <c r="AR41" s="302">
        <v>68.8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4902004</v>
      </c>
      <c r="AN51" s="322">
        <v>95883</v>
      </c>
      <c r="AO51" s="323">
        <v>-24.2</v>
      </c>
      <c r="AP51" s="324">
        <v>92632</v>
      </c>
      <c r="AQ51" s="325">
        <v>32</v>
      </c>
      <c r="AR51" s="326">
        <v>-56.2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2552298</v>
      </c>
      <c r="AN52" s="330">
        <v>49923</v>
      </c>
      <c r="AO52" s="331">
        <v>-46.4</v>
      </c>
      <c r="AP52" s="332">
        <v>47978</v>
      </c>
      <c r="AQ52" s="333">
        <v>32.799999999999997</v>
      </c>
      <c r="AR52" s="334">
        <v>-79.2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6446513</v>
      </c>
      <c r="AN53" s="322">
        <v>128509</v>
      </c>
      <c r="AO53" s="323">
        <v>34</v>
      </c>
      <c r="AP53" s="324">
        <v>96469</v>
      </c>
      <c r="AQ53" s="325">
        <v>4.0999999999999996</v>
      </c>
      <c r="AR53" s="326">
        <v>29.9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2581409</v>
      </c>
      <c r="AN54" s="330">
        <v>51459</v>
      </c>
      <c r="AO54" s="331">
        <v>3.1</v>
      </c>
      <c r="AP54" s="332">
        <v>49775</v>
      </c>
      <c r="AQ54" s="333">
        <v>3.7</v>
      </c>
      <c r="AR54" s="334">
        <v>-0.6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5334857</v>
      </c>
      <c r="AN55" s="322">
        <v>108494</v>
      </c>
      <c r="AO55" s="323">
        <v>-15.6</v>
      </c>
      <c r="AP55" s="324">
        <v>85743</v>
      </c>
      <c r="AQ55" s="325">
        <v>-11.1</v>
      </c>
      <c r="AR55" s="326">
        <v>-4.5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2134791</v>
      </c>
      <c r="AN56" s="330">
        <v>43415</v>
      </c>
      <c r="AO56" s="331">
        <v>-15.6</v>
      </c>
      <c r="AP56" s="332">
        <v>45231</v>
      </c>
      <c r="AQ56" s="333">
        <v>-9.1</v>
      </c>
      <c r="AR56" s="334">
        <v>-6.5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4076612</v>
      </c>
      <c r="AN57" s="322">
        <v>84704</v>
      </c>
      <c r="AO57" s="323">
        <v>-21.9</v>
      </c>
      <c r="AP57" s="324">
        <v>92509</v>
      </c>
      <c r="AQ57" s="325">
        <v>7.9</v>
      </c>
      <c r="AR57" s="326">
        <v>-29.8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1621979</v>
      </c>
      <c r="AN58" s="330">
        <v>33701</v>
      </c>
      <c r="AO58" s="331">
        <v>-22.4</v>
      </c>
      <c r="AP58" s="332">
        <v>52274</v>
      </c>
      <c r="AQ58" s="333">
        <v>15.6</v>
      </c>
      <c r="AR58" s="334">
        <v>-38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4092060</v>
      </c>
      <c r="AN59" s="322">
        <v>86836</v>
      </c>
      <c r="AO59" s="323">
        <v>2.5</v>
      </c>
      <c r="AP59" s="324">
        <v>98544</v>
      </c>
      <c r="AQ59" s="325">
        <v>6.5</v>
      </c>
      <c r="AR59" s="326">
        <v>-4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1606529</v>
      </c>
      <c r="AN60" s="330">
        <v>34092</v>
      </c>
      <c r="AO60" s="331">
        <v>1.2</v>
      </c>
      <c r="AP60" s="332">
        <v>55816</v>
      </c>
      <c r="AQ60" s="333">
        <v>6.8</v>
      </c>
      <c r="AR60" s="334">
        <v>-5.6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4970409</v>
      </c>
      <c r="AN61" s="337">
        <v>100885</v>
      </c>
      <c r="AO61" s="338">
        <v>-5</v>
      </c>
      <c r="AP61" s="339">
        <v>93179</v>
      </c>
      <c r="AQ61" s="340">
        <v>7.9</v>
      </c>
      <c r="AR61" s="326">
        <v>-12.9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2099401</v>
      </c>
      <c r="AN62" s="330">
        <v>42518</v>
      </c>
      <c r="AO62" s="331">
        <v>-16</v>
      </c>
      <c r="AP62" s="332">
        <v>50215</v>
      </c>
      <c r="AQ62" s="333">
        <v>10</v>
      </c>
      <c r="AR62" s="334">
        <v>-26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JOTG5gp0scUuAIMOICTEfz5qPlrpR7Nv3O0JMVDPjqC+FdedW/wN1VWYTiLjvOQeUrjmL0wbypBnekKJo7ltQ==" saltValue="HH/NhQiJyOF3e6owO4Vm6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timEY/+xqziMyheUcxEWFMQ6IXsV0upW7wr4IYpZa0UIsBnoltIEdUwXixVz0BQsH+p06lKjJyGsB+oWBKUbzw==" saltValue="hIYyp1BwMaTRJR1wav9S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X1nNWwE9LLFyLhZwRuUGGZK85CMIYc0vTYMfJB1aCi9iE/iY/txscQpMlHQWWY5nq9L+BBZ8TTgSpawMEAgEWQ==" saltValue="wyYq+2DMxMcr4GHCA+U13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11.18</v>
      </c>
      <c r="G47" s="12">
        <v>10.59</v>
      </c>
      <c r="H47" s="12">
        <v>11.38</v>
      </c>
      <c r="I47" s="12">
        <v>12.64</v>
      </c>
      <c r="J47" s="13">
        <v>13.83</v>
      </c>
    </row>
    <row r="48" spans="2:10" ht="57.75" customHeight="1" x14ac:dyDescent="0.15">
      <c r="B48" s="14"/>
      <c r="C48" s="1177" t="s">
        <v>4</v>
      </c>
      <c r="D48" s="1177"/>
      <c r="E48" s="1178"/>
      <c r="F48" s="15">
        <v>7.44</v>
      </c>
      <c r="G48" s="16">
        <v>6.36</v>
      </c>
      <c r="H48" s="16">
        <v>8.85</v>
      </c>
      <c r="I48" s="16">
        <v>9.1300000000000008</v>
      </c>
      <c r="J48" s="17">
        <v>9.0299999999999994</v>
      </c>
    </row>
    <row r="49" spans="2:10" ht="57.75" customHeight="1" thickBot="1" x14ac:dyDescent="0.2">
      <c r="B49" s="18"/>
      <c r="C49" s="1179" t="s">
        <v>5</v>
      </c>
      <c r="D49" s="1179"/>
      <c r="E49" s="1180"/>
      <c r="F49" s="19" t="s">
        <v>534</v>
      </c>
      <c r="G49" s="20" t="s">
        <v>535</v>
      </c>
      <c r="H49" s="20">
        <v>2.73</v>
      </c>
      <c r="I49" s="20">
        <v>1.6</v>
      </c>
      <c r="J49" s="21">
        <v>1.24</v>
      </c>
    </row>
    <row r="50" spans="2:10" x14ac:dyDescent="0.15"/>
  </sheetData>
  <sheetProtection algorithmName="SHA-512" hashValue="9ixj2f9IgLGipv2x9v98xK/RW79X+o9qOK9O4wZIBFmupaFWrjix8UxHPITuVfUq7l5V7FsFQZ8pwb5zRzht4Q==" saltValue="SppUULXTTKdDGHC4Gjt2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536</v>
      </c>
      <c r="D34" s="1187"/>
      <c r="E34" s="1188"/>
      <c r="F34" s="32">
        <v>7.43</v>
      </c>
      <c r="G34" s="33">
        <v>6.36</v>
      </c>
      <c r="H34" s="33">
        <v>8.84</v>
      </c>
      <c r="I34" s="33">
        <v>9.1300000000000008</v>
      </c>
      <c r="J34" s="34">
        <v>9.02</v>
      </c>
      <c r="K34" s="22"/>
      <c r="L34" s="22"/>
      <c r="M34" s="22"/>
      <c r="N34" s="22"/>
      <c r="O34" s="22"/>
      <c r="P34" s="22"/>
    </row>
    <row r="35" spans="1:16" ht="39" customHeight="1" x14ac:dyDescent="0.15">
      <c r="A35" s="22"/>
      <c r="B35" s="35"/>
      <c r="C35" s="1181" t="s">
        <v>537</v>
      </c>
      <c r="D35" s="1182"/>
      <c r="E35" s="1183"/>
      <c r="F35" s="36">
        <v>5.05</v>
      </c>
      <c r="G35" s="37">
        <v>5.18</v>
      </c>
      <c r="H35" s="37">
        <v>5.73</v>
      </c>
      <c r="I35" s="37">
        <v>6.17</v>
      </c>
      <c r="J35" s="38">
        <v>6.71</v>
      </c>
      <c r="K35" s="22"/>
      <c r="L35" s="22"/>
      <c r="M35" s="22"/>
      <c r="N35" s="22"/>
      <c r="O35" s="22"/>
      <c r="P35" s="22"/>
    </row>
    <row r="36" spans="1:16" ht="39" customHeight="1" x14ac:dyDescent="0.15">
      <c r="A36" s="22"/>
      <c r="B36" s="35"/>
      <c r="C36" s="1181" t="s">
        <v>538</v>
      </c>
      <c r="D36" s="1182"/>
      <c r="E36" s="1183"/>
      <c r="F36" s="36">
        <v>0.81</v>
      </c>
      <c r="G36" s="37">
        <v>2.9</v>
      </c>
      <c r="H36" s="37">
        <v>3.91</v>
      </c>
      <c r="I36" s="37">
        <v>4.8099999999999996</v>
      </c>
      <c r="J36" s="38">
        <v>5.66</v>
      </c>
      <c r="K36" s="22"/>
      <c r="L36" s="22"/>
      <c r="M36" s="22"/>
      <c r="N36" s="22"/>
      <c r="O36" s="22"/>
      <c r="P36" s="22"/>
    </row>
    <row r="37" spans="1:16" ht="39" customHeight="1" x14ac:dyDescent="0.15">
      <c r="A37" s="22"/>
      <c r="B37" s="35"/>
      <c r="C37" s="1181" t="s">
        <v>539</v>
      </c>
      <c r="D37" s="1182"/>
      <c r="E37" s="1183"/>
      <c r="F37" s="36">
        <v>2.81</v>
      </c>
      <c r="G37" s="37">
        <v>2.93</v>
      </c>
      <c r="H37" s="37">
        <v>2.98</v>
      </c>
      <c r="I37" s="37">
        <v>2.92</v>
      </c>
      <c r="J37" s="38">
        <v>2.71</v>
      </c>
      <c r="K37" s="22"/>
      <c r="L37" s="22"/>
      <c r="M37" s="22"/>
      <c r="N37" s="22"/>
      <c r="O37" s="22"/>
      <c r="P37" s="22"/>
    </row>
    <row r="38" spans="1:16" ht="39" customHeight="1" x14ac:dyDescent="0.15">
      <c r="A38" s="22"/>
      <c r="B38" s="35"/>
      <c r="C38" s="1181" t="s">
        <v>540</v>
      </c>
      <c r="D38" s="1182"/>
      <c r="E38" s="1183"/>
      <c r="F38" s="36">
        <v>1.2</v>
      </c>
      <c r="G38" s="37">
        <v>1.5</v>
      </c>
      <c r="H38" s="37">
        <v>1.59</v>
      </c>
      <c r="I38" s="37">
        <v>1.33</v>
      </c>
      <c r="J38" s="38">
        <v>1.27</v>
      </c>
      <c r="K38" s="22"/>
      <c r="L38" s="22"/>
      <c r="M38" s="22"/>
      <c r="N38" s="22"/>
      <c r="O38" s="22"/>
      <c r="P38" s="22"/>
    </row>
    <row r="39" spans="1:16" ht="39" customHeight="1" x14ac:dyDescent="0.15">
      <c r="A39" s="22"/>
      <c r="B39" s="35"/>
      <c r="C39" s="1181" t="s">
        <v>541</v>
      </c>
      <c r="D39" s="1182"/>
      <c r="E39" s="1183"/>
      <c r="F39" s="36">
        <v>0.84</v>
      </c>
      <c r="G39" s="37">
        <v>0.83</v>
      </c>
      <c r="H39" s="37">
        <v>0.81</v>
      </c>
      <c r="I39" s="37">
        <v>1.06</v>
      </c>
      <c r="J39" s="38">
        <v>0.96</v>
      </c>
      <c r="K39" s="22"/>
      <c r="L39" s="22"/>
      <c r="M39" s="22"/>
      <c r="N39" s="22"/>
      <c r="O39" s="22"/>
      <c r="P39" s="22"/>
    </row>
    <row r="40" spans="1:16" ht="39" customHeight="1" x14ac:dyDescent="0.15">
      <c r="A40" s="22"/>
      <c r="B40" s="35"/>
      <c r="C40" s="1181" t="s">
        <v>542</v>
      </c>
      <c r="D40" s="1182"/>
      <c r="E40" s="1183"/>
      <c r="F40" s="36">
        <v>0.09</v>
      </c>
      <c r="G40" s="37">
        <v>0.17</v>
      </c>
      <c r="H40" s="37">
        <v>0.26</v>
      </c>
      <c r="I40" s="37">
        <v>0.32</v>
      </c>
      <c r="J40" s="38">
        <v>0.14000000000000001</v>
      </c>
      <c r="K40" s="22"/>
      <c r="L40" s="22"/>
      <c r="M40" s="22"/>
      <c r="N40" s="22"/>
      <c r="O40" s="22"/>
      <c r="P40" s="22"/>
    </row>
    <row r="41" spans="1:16" ht="39" customHeight="1" x14ac:dyDescent="0.15">
      <c r="A41" s="22"/>
      <c r="B41" s="35"/>
      <c r="C41" s="1181" t="s">
        <v>543</v>
      </c>
      <c r="D41" s="1182"/>
      <c r="E41" s="1183"/>
      <c r="F41" s="36">
        <v>0.19</v>
      </c>
      <c r="G41" s="37">
        <v>0.23</v>
      </c>
      <c r="H41" s="37">
        <v>0.06</v>
      </c>
      <c r="I41" s="37">
        <v>0.09</v>
      </c>
      <c r="J41" s="38">
        <v>0.08</v>
      </c>
      <c r="K41" s="22"/>
      <c r="L41" s="22"/>
      <c r="M41" s="22"/>
      <c r="N41" s="22"/>
      <c r="O41" s="22"/>
      <c r="P41" s="22"/>
    </row>
    <row r="42" spans="1:16" ht="39" customHeight="1" x14ac:dyDescent="0.15">
      <c r="A42" s="22"/>
      <c r="B42" s="39"/>
      <c r="C42" s="1181" t="s">
        <v>544</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545</v>
      </c>
      <c r="D43" s="1185"/>
      <c r="E43" s="1186"/>
      <c r="F43" s="41">
        <v>0.05</v>
      </c>
      <c r="G43" s="42">
        <v>0.01</v>
      </c>
      <c r="H43" s="42">
        <v>0.03</v>
      </c>
      <c r="I43" s="42">
        <v>7.0000000000000007E-2</v>
      </c>
      <c r="J43" s="43">
        <v>0.08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n6g8arxd7LJ+rC2qoljGaBye9xCVa+jJk5OR1jNkvdgF0stlFAbjmiyTKVHeTQgzRDxwnuxsrx5aiT9yltIlw==" saltValue="AuDbCet6T3nnjzYJoYRu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4711</v>
      </c>
      <c r="L45" s="60">
        <v>5065</v>
      </c>
      <c r="M45" s="60">
        <v>5277</v>
      </c>
      <c r="N45" s="60">
        <v>5270</v>
      </c>
      <c r="O45" s="61">
        <v>5165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x14ac:dyDescent="0.15">
      <c r="A47" s="48"/>
      <c r="B47" s="1214"/>
      <c r="C47" s="1215"/>
      <c r="D47" s="62"/>
      <c r="E47" s="1191" t="s">
        <v>12</v>
      </c>
      <c r="F47" s="1191"/>
      <c r="G47" s="1191"/>
      <c r="H47" s="1191"/>
      <c r="I47" s="1191"/>
      <c r="J47" s="1192"/>
      <c r="K47" s="63">
        <v>3</v>
      </c>
      <c r="L47" s="64">
        <v>3</v>
      </c>
      <c r="M47" s="64">
        <v>3</v>
      </c>
      <c r="N47" s="64">
        <v>3</v>
      </c>
      <c r="O47" s="65">
        <v>3</v>
      </c>
      <c r="P47" s="48"/>
      <c r="Q47" s="48"/>
      <c r="R47" s="48"/>
      <c r="S47" s="48"/>
      <c r="T47" s="48"/>
      <c r="U47" s="48"/>
    </row>
    <row r="48" spans="1:21" ht="30.75" customHeight="1" x14ac:dyDescent="0.15">
      <c r="A48" s="48"/>
      <c r="B48" s="1214"/>
      <c r="C48" s="1215"/>
      <c r="D48" s="62"/>
      <c r="E48" s="1191" t="s">
        <v>13</v>
      </c>
      <c r="F48" s="1191"/>
      <c r="G48" s="1191"/>
      <c r="H48" s="1191"/>
      <c r="I48" s="1191"/>
      <c r="J48" s="1192"/>
      <c r="K48" s="63">
        <v>1074</v>
      </c>
      <c r="L48" s="64">
        <v>1279</v>
      </c>
      <c r="M48" s="64">
        <v>1143</v>
      </c>
      <c r="N48" s="64">
        <v>1205</v>
      </c>
      <c r="O48" s="65">
        <v>1164</v>
      </c>
      <c r="P48" s="48"/>
      <c r="Q48" s="48"/>
      <c r="R48" s="48"/>
      <c r="S48" s="48"/>
      <c r="T48" s="48"/>
      <c r="U48" s="48"/>
    </row>
    <row r="49" spans="1:21" ht="30.75" customHeight="1" x14ac:dyDescent="0.15">
      <c r="A49" s="48"/>
      <c r="B49" s="1214"/>
      <c r="C49" s="1215"/>
      <c r="D49" s="62"/>
      <c r="E49" s="1191" t="s">
        <v>14</v>
      </c>
      <c r="F49" s="1191"/>
      <c r="G49" s="1191"/>
      <c r="H49" s="1191"/>
      <c r="I49" s="1191"/>
      <c r="J49" s="1192"/>
      <c r="K49" s="63">
        <v>399</v>
      </c>
      <c r="L49" s="64">
        <v>381</v>
      </c>
      <c r="M49" s="64">
        <v>317</v>
      </c>
      <c r="N49" s="64">
        <v>239</v>
      </c>
      <c r="O49" s="65">
        <v>241</v>
      </c>
      <c r="P49" s="48"/>
      <c r="Q49" s="48"/>
      <c r="R49" s="48"/>
      <c r="S49" s="48"/>
      <c r="T49" s="48"/>
      <c r="U49" s="48"/>
    </row>
    <row r="50" spans="1:21" ht="30.75" customHeight="1" x14ac:dyDescent="0.15">
      <c r="A50" s="48"/>
      <c r="B50" s="1214"/>
      <c r="C50" s="1215"/>
      <c r="D50" s="62"/>
      <c r="E50" s="1191" t="s">
        <v>15</v>
      </c>
      <c r="F50" s="1191"/>
      <c r="G50" s="1191"/>
      <c r="H50" s="1191"/>
      <c r="I50" s="1191"/>
      <c r="J50" s="1192"/>
      <c r="K50" s="63">
        <v>66</v>
      </c>
      <c r="L50" s="64">
        <v>74</v>
      </c>
      <c r="M50" s="64">
        <v>67</v>
      </c>
      <c r="N50" s="64">
        <v>67</v>
      </c>
      <c r="O50" s="65">
        <v>66</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491</v>
      </c>
      <c r="L51" s="64">
        <v>0</v>
      </c>
      <c r="M51" s="64">
        <v>0</v>
      </c>
      <c r="N51" s="64">
        <v>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4558</v>
      </c>
      <c r="L52" s="64">
        <v>4723</v>
      </c>
      <c r="M52" s="64">
        <v>4655</v>
      </c>
      <c r="N52" s="64">
        <v>4568</v>
      </c>
      <c r="O52" s="65">
        <v>4453</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1695</v>
      </c>
      <c r="L53" s="69">
        <v>2079</v>
      </c>
      <c r="M53" s="69">
        <v>2152</v>
      </c>
      <c r="N53" s="69">
        <v>2216</v>
      </c>
      <c r="O53" s="70">
        <v>2186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VUeRjzbDNxgzhhcHdX1em97B/FCaY8m9THWI+7GX8Aq528eTiLTEOvDM90GrCs1+ag7ksbidGoYzFBxASuJuA==" saltValue="nJFLdfnhxUgqKmw+kYYX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2" t="s">
        <v>30</v>
      </c>
      <c r="C41" s="1233"/>
      <c r="D41" s="105"/>
      <c r="E41" s="1234" t="s">
        <v>31</v>
      </c>
      <c r="F41" s="1234"/>
      <c r="G41" s="1234"/>
      <c r="H41" s="1235"/>
      <c r="I41" s="343">
        <v>48757</v>
      </c>
      <c r="J41" s="344">
        <v>48543</v>
      </c>
      <c r="K41" s="344">
        <v>47050</v>
      </c>
      <c r="L41" s="344">
        <v>44628</v>
      </c>
      <c r="M41" s="345">
        <v>41995</v>
      </c>
    </row>
    <row r="42" spans="2:13" ht="27.75" customHeight="1" x14ac:dyDescent="0.15">
      <c r="B42" s="1222"/>
      <c r="C42" s="1223"/>
      <c r="D42" s="106"/>
      <c r="E42" s="1226" t="s">
        <v>32</v>
      </c>
      <c r="F42" s="1226"/>
      <c r="G42" s="1226"/>
      <c r="H42" s="1227"/>
      <c r="I42" s="346">
        <v>778</v>
      </c>
      <c r="J42" s="347">
        <v>648</v>
      </c>
      <c r="K42" s="347">
        <v>536</v>
      </c>
      <c r="L42" s="347">
        <v>428</v>
      </c>
      <c r="M42" s="348">
        <v>329</v>
      </c>
    </row>
    <row r="43" spans="2:13" ht="27.75" customHeight="1" x14ac:dyDescent="0.15">
      <c r="B43" s="1222"/>
      <c r="C43" s="1223"/>
      <c r="D43" s="106"/>
      <c r="E43" s="1226" t="s">
        <v>33</v>
      </c>
      <c r="F43" s="1226"/>
      <c r="G43" s="1226"/>
      <c r="H43" s="1227"/>
      <c r="I43" s="346">
        <v>12704</v>
      </c>
      <c r="J43" s="347">
        <v>12834</v>
      </c>
      <c r="K43" s="347">
        <v>11984</v>
      </c>
      <c r="L43" s="347">
        <v>11504</v>
      </c>
      <c r="M43" s="348">
        <v>10405</v>
      </c>
    </row>
    <row r="44" spans="2:13" ht="27.75" customHeight="1" x14ac:dyDescent="0.15">
      <c r="B44" s="1222"/>
      <c r="C44" s="1223"/>
      <c r="D44" s="106"/>
      <c r="E44" s="1226" t="s">
        <v>34</v>
      </c>
      <c r="F44" s="1226"/>
      <c r="G44" s="1226"/>
      <c r="H44" s="1227"/>
      <c r="I44" s="346">
        <v>2489</v>
      </c>
      <c r="J44" s="347">
        <v>2123</v>
      </c>
      <c r="K44" s="347">
        <v>1795</v>
      </c>
      <c r="L44" s="347">
        <v>1631</v>
      </c>
      <c r="M44" s="348">
        <v>1394</v>
      </c>
    </row>
    <row r="45" spans="2:13" ht="27.75" customHeight="1" x14ac:dyDescent="0.15">
      <c r="B45" s="1222"/>
      <c r="C45" s="1223"/>
      <c r="D45" s="106"/>
      <c r="E45" s="1226" t="s">
        <v>35</v>
      </c>
      <c r="F45" s="1226"/>
      <c r="G45" s="1226"/>
      <c r="H45" s="1227"/>
      <c r="I45" s="346">
        <v>3045</v>
      </c>
      <c r="J45" s="347">
        <v>2974</v>
      </c>
      <c r="K45" s="347">
        <v>3032</v>
      </c>
      <c r="L45" s="347">
        <v>3096</v>
      </c>
      <c r="M45" s="348">
        <v>2990</v>
      </c>
    </row>
    <row r="46" spans="2:13" ht="27.75" customHeight="1" x14ac:dyDescent="0.15">
      <c r="B46" s="1222"/>
      <c r="C46" s="1223"/>
      <c r="D46" s="107"/>
      <c r="E46" s="1226" t="s">
        <v>36</v>
      </c>
      <c r="F46" s="1226"/>
      <c r="G46" s="1226"/>
      <c r="H46" s="1227"/>
      <c r="I46" s="346">
        <v>34</v>
      </c>
      <c r="J46" s="347">
        <v>32</v>
      </c>
      <c r="K46" s="347">
        <v>30</v>
      </c>
      <c r="L46" s="347">
        <v>28</v>
      </c>
      <c r="M46" s="348">
        <v>27</v>
      </c>
    </row>
    <row r="47" spans="2:13" ht="27.75" customHeight="1" x14ac:dyDescent="0.15">
      <c r="B47" s="1222"/>
      <c r="C47" s="1223"/>
      <c r="D47" s="108"/>
      <c r="E47" s="1236" t="s">
        <v>37</v>
      </c>
      <c r="F47" s="1237"/>
      <c r="G47" s="1237"/>
      <c r="H47" s="1238"/>
      <c r="I47" s="346" t="s">
        <v>491</v>
      </c>
      <c r="J47" s="347" t="s">
        <v>491</v>
      </c>
      <c r="K47" s="347" t="s">
        <v>491</v>
      </c>
      <c r="L47" s="347" t="s">
        <v>491</v>
      </c>
      <c r="M47" s="348" t="s">
        <v>491</v>
      </c>
    </row>
    <row r="48" spans="2:13" ht="27.75" customHeight="1" x14ac:dyDescent="0.15">
      <c r="B48" s="1222"/>
      <c r="C48" s="1223"/>
      <c r="D48" s="106"/>
      <c r="E48" s="1226" t="s">
        <v>38</v>
      </c>
      <c r="F48" s="1226"/>
      <c r="G48" s="1226"/>
      <c r="H48" s="1227"/>
      <c r="I48" s="346" t="s">
        <v>491</v>
      </c>
      <c r="J48" s="347" t="s">
        <v>491</v>
      </c>
      <c r="K48" s="347" t="s">
        <v>491</v>
      </c>
      <c r="L48" s="347" t="s">
        <v>491</v>
      </c>
      <c r="M48" s="348" t="s">
        <v>491</v>
      </c>
    </row>
    <row r="49" spans="2:13" ht="27.75" customHeight="1" x14ac:dyDescent="0.15">
      <c r="B49" s="1224"/>
      <c r="C49" s="1225"/>
      <c r="D49" s="106"/>
      <c r="E49" s="1226" t="s">
        <v>39</v>
      </c>
      <c r="F49" s="1226"/>
      <c r="G49" s="1226"/>
      <c r="H49" s="1227"/>
      <c r="I49" s="346" t="s">
        <v>491</v>
      </c>
      <c r="J49" s="347" t="s">
        <v>491</v>
      </c>
      <c r="K49" s="347" t="s">
        <v>491</v>
      </c>
      <c r="L49" s="347" t="s">
        <v>491</v>
      </c>
      <c r="M49" s="348" t="s">
        <v>491</v>
      </c>
    </row>
    <row r="50" spans="2:13" ht="27.75" customHeight="1" x14ac:dyDescent="0.15">
      <c r="B50" s="1220" t="s">
        <v>40</v>
      </c>
      <c r="C50" s="1221"/>
      <c r="D50" s="109"/>
      <c r="E50" s="1226" t="s">
        <v>41</v>
      </c>
      <c r="F50" s="1226"/>
      <c r="G50" s="1226"/>
      <c r="H50" s="1227"/>
      <c r="I50" s="346">
        <v>5712</v>
      </c>
      <c r="J50" s="347">
        <v>5955</v>
      </c>
      <c r="K50" s="347">
        <v>6223</v>
      </c>
      <c r="L50" s="347">
        <v>6807</v>
      </c>
      <c r="M50" s="348">
        <v>7479</v>
      </c>
    </row>
    <row r="51" spans="2:13" ht="27.75" customHeight="1" x14ac:dyDescent="0.15">
      <c r="B51" s="1222"/>
      <c r="C51" s="1223"/>
      <c r="D51" s="106"/>
      <c r="E51" s="1226" t="s">
        <v>42</v>
      </c>
      <c r="F51" s="1226"/>
      <c r="G51" s="1226"/>
      <c r="H51" s="1227"/>
      <c r="I51" s="346">
        <v>1274</v>
      </c>
      <c r="J51" s="347">
        <v>1233</v>
      </c>
      <c r="K51" s="347">
        <v>1180</v>
      </c>
      <c r="L51" s="347">
        <v>1099</v>
      </c>
      <c r="M51" s="348">
        <v>1008</v>
      </c>
    </row>
    <row r="52" spans="2:13" ht="27.75" customHeight="1" x14ac:dyDescent="0.15">
      <c r="B52" s="1224"/>
      <c r="C52" s="1225"/>
      <c r="D52" s="106"/>
      <c r="E52" s="1226" t="s">
        <v>43</v>
      </c>
      <c r="F52" s="1226"/>
      <c r="G52" s="1226"/>
      <c r="H52" s="1227"/>
      <c r="I52" s="346">
        <v>44991</v>
      </c>
      <c r="J52" s="347">
        <v>43293</v>
      </c>
      <c r="K52" s="347">
        <v>41366</v>
      </c>
      <c r="L52" s="347">
        <v>39013</v>
      </c>
      <c r="M52" s="348">
        <v>36996</v>
      </c>
    </row>
    <row r="53" spans="2:13" ht="27.75" customHeight="1" thickBot="1" x14ac:dyDescent="0.2">
      <c r="B53" s="1228" t="s">
        <v>19</v>
      </c>
      <c r="C53" s="1229"/>
      <c r="D53" s="110"/>
      <c r="E53" s="1230" t="s">
        <v>44</v>
      </c>
      <c r="F53" s="1230"/>
      <c r="G53" s="1230"/>
      <c r="H53" s="1231"/>
      <c r="I53" s="349">
        <v>15831</v>
      </c>
      <c r="J53" s="350">
        <v>16673</v>
      </c>
      <c r="K53" s="350">
        <v>15658</v>
      </c>
      <c r="L53" s="350">
        <v>14395</v>
      </c>
      <c r="M53" s="351">
        <v>11658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2TfWSJNOOUz2YoGAqtx3l6kNOQVxW9oOx5sCpTI4tAyV3Wk4EH1NTa+plVvq7toVJX0o5BoufUhJGs3icISRvw==" saltValue="ALnWjwLK0g33xDhgCZ0S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2260</v>
      </c>
      <c r="G55" s="352">
        <v>2517</v>
      </c>
      <c r="H55" s="353">
        <v>2774</v>
      </c>
    </row>
    <row r="56" spans="2:8" ht="52.5" customHeight="1" x14ac:dyDescent="0.15">
      <c r="B56" s="122"/>
      <c r="C56" s="1249" t="s">
        <v>47</v>
      </c>
      <c r="D56" s="1249"/>
      <c r="E56" s="1250"/>
      <c r="F56" s="354">
        <v>300</v>
      </c>
      <c r="G56" s="354">
        <v>300</v>
      </c>
      <c r="H56" s="355">
        <v>410</v>
      </c>
    </row>
    <row r="57" spans="2:8" ht="53.25" customHeight="1" x14ac:dyDescent="0.15">
      <c r="B57" s="122"/>
      <c r="C57" s="1251" t="s">
        <v>48</v>
      </c>
      <c r="D57" s="1251"/>
      <c r="E57" s="1252"/>
      <c r="F57" s="356">
        <v>5106</v>
      </c>
      <c r="G57" s="356">
        <v>5113</v>
      </c>
      <c r="H57" s="357">
        <v>5074</v>
      </c>
    </row>
    <row r="58" spans="2:8" ht="45.75" customHeight="1" x14ac:dyDescent="0.15">
      <c r="B58" s="123"/>
      <c r="C58" s="1239" t="s">
        <v>562</v>
      </c>
      <c r="D58" s="1240"/>
      <c r="E58" s="1241"/>
      <c r="F58" s="358">
        <v>2404</v>
      </c>
      <c r="G58" s="358">
        <v>2354</v>
      </c>
      <c r="H58" s="359">
        <v>2335</v>
      </c>
    </row>
    <row r="59" spans="2:8" ht="45.75" customHeight="1" x14ac:dyDescent="0.15">
      <c r="B59" s="123"/>
      <c r="C59" s="1239" t="s">
        <v>563</v>
      </c>
      <c r="D59" s="1240"/>
      <c r="E59" s="1241"/>
      <c r="F59" s="358">
        <v>1631</v>
      </c>
      <c r="G59" s="358">
        <v>1427</v>
      </c>
      <c r="H59" s="359">
        <v>1207</v>
      </c>
    </row>
    <row r="60" spans="2:8" ht="45.75" customHeight="1" x14ac:dyDescent="0.15">
      <c r="B60" s="123"/>
      <c r="C60" s="1239" t="s">
        <v>564</v>
      </c>
      <c r="D60" s="1240"/>
      <c r="E60" s="1241"/>
      <c r="F60" s="358">
        <v>196</v>
      </c>
      <c r="G60" s="358">
        <v>448</v>
      </c>
      <c r="H60" s="359">
        <v>715</v>
      </c>
    </row>
    <row r="61" spans="2:8" ht="45.75" customHeight="1" x14ac:dyDescent="0.15">
      <c r="B61" s="123"/>
      <c r="C61" s="1239" t="s">
        <v>565</v>
      </c>
      <c r="D61" s="1240"/>
      <c r="E61" s="1241"/>
      <c r="F61" s="358">
        <v>481</v>
      </c>
      <c r="G61" s="358">
        <v>401</v>
      </c>
      <c r="H61" s="359">
        <v>318</v>
      </c>
    </row>
    <row r="62" spans="2:8" ht="45.75" customHeight="1" thickBot="1" x14ac:dyDescent="0.2">
      <c r="B62" s="124"/>
      <c r="C62" s="1242" t="s">
        <v>566</v>
      </c>
      <c r="D62" s="1243"/>
      <c r="E62" s="1244"/>
      <c r="F62" s="360">
        <v>82</v>
      </c>
      <c r="G62" s="360">
        <v>165</v>
      </c>
      <c r="H62" s="361">
        <v>162</v>
      </c>
    </row>
    <row r="63" spans="2:8" ht="52.5" customHeight="1" thickBot="1" x14ac:dyDescent="0.2">
      <c r="B63" s="125"/>
      <c r="C63" s="1245" t="s">
        <v>49</v>
      </c>
      <c r="D63" s="1245"/>
      <c r="E63" s="1246"/>
      <c r="F63" s="362">
        <v>7667</v>
      </c>
      <c r="G63" s="362">
        <v>7931</v>
      </c>
      <c r="H63" s="363">
        <v>8258</v>
      </c>
    </row>
    <row r="64" spans="2:8" x14ac:dyDescent="0.15"/>
  </sheetData>
  <sheetProtection algorithmName="SHA-512" hashValue="4aR9Jcvx2+yvruCig3W0FbtH1U4YmczEPreIdLEbAEKd98JUwlZlVeL+Prp3Sxd/PkcM/iEvGkixQyFy1c3b3A==" saltValue="ZeBrhYYGjoyHZwzjkfcH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E920-3787-41EA-87DD-217EE514E3FC}">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591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587</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5" t="s">
        <v>590</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ht="13.5" x14ac:dyDescent="0.15">
      <c r="B44" s="365"/>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ht="13.5" x14ac:dyDescent="0.15">
      <c r="B45" s="365"/>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ht="13.5" x14ac:dyDescent="0.15">
      <c r="B46" s="365"/>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ht="13.5" x14ac:dyDescent="0.15">
      <c r="B47" s="365"/>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585</v>
      </c>
    </row>
    <row r="50" spans="1:109" ht="13.5" x14ac:dyDescent="0.1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529</v>
      </c>
      <c r="BQ50" s="1268"/>
      <c r="BR50" s="1268"/>
      <c r="BS50" s="1268"/>
      <c r="BT50" s="1268"/>
      <c r="BU50" s="1268"/>
      <c r="BV50" s="1268"/>
      <c r="BW50" s="1268"/>
      <c r="BX50" s="1268" t="s">
        <v>530</v>
      </c>
      <c r="BY50" s="1268"/>
      <c r="BZ50" s="1268"/>
      <c r="CA50" s="1268"/>
      <c r="CB50" s="1268"/>
      <c r="CC50" s="1268"/>
      <c r="CD50" s="1268"/>
      <c r="CE50" s="1268"/>
      <c r="CF50" s="1268" t="s">
        <v>531</v>
      </c>
      <c r="CG50" s="1268"/>
      <c r="CH50" s="1268"/>
      <c r="CI50" s="1268"/>
      <c r="CJ50" s="1268"/>
      <c r="CK50" s="1268"/>
      <c r="CL50" s="1268"/>
      <c r="CM50" s="1268"/>
      <c r="CN50" s="1268" t="s">
        <v>532</v>
      </c>
      <c r="CO50" s="1268"/>
      <c r="CP50" s="1268"/>
      <c r="CQ50" s="1268"/>
      <c r="CR50" s="1268"/>
      <c r="CS50" s="1268"/>
      <c r="CT50" s="1268"/>
      <c r="CU50" s="1268"/>
      <c r="CV50" s="1268" t="s">
        <v>533</v>
      </c>
      <c r="CW50" s="1268"/>
      <c r="CX50" s="1268"/>
      <c r="CY50" s="1268"/>
      <c r="CZ50" s="1268"/>
      <c r="DA50" s="1268"/>
      <c r="DB50" s="1268"/>
      <c r="DC50" s="1268"/>
    </row>
    <row r="51" spans="1:109" ht="13.5" customHeight="1" x14ac:dyDescent="0.15">
      <c r="B51" s="365"/>
      <c r="G51" s="1254"/>
      <c r="H51" s="1254"/>
      <c r="I51" s="1272"/>
      <c r="J51" s="1272"/>
      <c r="K51" s="1269"/>
      <c r="L51" s="1269"/>
      <c r="M51" s="1269"/>
      <c r="N51" s="1269"/>
      <c r="AM51" s="371"/>
      <c r="AN51" s="1270" t="s">
        <v>584</v>
      </c>
      <c r="AO51" s="1270"/>
      <c r="AP51" s="1270"/>
      <c r="AQ51" s="1270"/>
      <c r="AR51" s="1270"/>
      <c r="AS51" s="1270"/>
      <c r="AT51" s="1270"/>
      <c r="AU51" s="1270"/>
      <c r="AV51" s="1270"/>
      <c r="AW51" s="1270"/>
      <c r="AX51" s="1270"/>
      <c r="AY51" s="1270"/>
      <c r="AZ51" s="1270"/>
      <c r="BA51" s="1270"/>
      <c r="BB51" s="1270" t="s">
        <v>582</v>
      </c>
      <c r="BC51" s="1270"/>
      <c r="BD51" s="1270"/>
      <c r="BE51" s="1270"/>
      <c r="BF51" s="1270"/>
      <c r="BG51" s="1270"/>
      <c r="BH51" s="1270"/>
      <c r="BI51" s="1270"/>
      <c r="BJ51" s="1270"/>
      <c r="BK51" s="1270"/>
      <c r="BL51" s="1270"/>
      <c r="BM51" s="1270"/>
      <c r="BN51" s="1270"/>
      <c r="BO51" s="1270"/>
      <c r="BP51" s="1253">
        <v>103.1</v>
      </c>
      <c r="BQ51" s="1253"/>
      <c r="BR51" s="1253"/>
      <c r="BS51" s="1253"/>
      <c r="BT51" s="1253"/>
      <c r="BU51" s="1253"/>
      <c r="BV51" s="1253"/>
      <c r="BW51" s="1253"/>
      <c r="BX51" s="1253">
        <v>104.6</v>
      </c>
      <c r="BY51" s="1253"/>
      <c r="BZ51" s="1253"/>
      <c r="CA51" s="1253"/>
      <c r="CB51" s="1253"/>
      <c r="CC51" s="1253"/>
      <c r="CD51" s="1253"/>
      <c r="CE51" s="1253"/>
      <c r="CF51" s="1253">
        <v>101.9</v>
      </c>
      <c r="CG51" s="1253"/>
      <c r="CH51" s="1253"/>
      <c r="CI51" s="1253"/>
      <c r="CJ51" s="1253"/>
      <c r="CK51" s="1253"/>
      <c r="CL51" s="1253"/>
      <c r="CM51" s="1253"/>
      <c r="CN51" s="1253">
        <v>92.7</v>
      </c>
      <c r="CO51" s="1253"/>
      <c r="CP51" s="1253"/>
      <c r="CQ51" s="1253"/>
      <c r="CR51" s="1253"/>
      <c r="CS51" s="1253"/>
      <c r="CT51" s="1253"/>
      <c r="CU51" s="1253"/>
      <c r="CV51" s="1253">
        <v>73.599999999999994</v>
      </c>
      <c r="CW51" s="1253"/>
      <c r="CX51" s="1253"/>
      <c r="CY51" s="1253"/>
      <c r="CZ51" s="1253"/>
      <c r="DA51" s="1253"/>
      <c r="DB51" s="1253"/>
      <c r="DC51" s="1253"/>
    </row>
    <row r="52" spans="1:109" ht="13.5" x14ac:dyDescent="0.15">
      <c r="B52" s="365"/>
      <c r="G52" s="1254"/>
      <c r="H52" s="1254"/>
      <c r="I52" s="1272"/>
      <c r="J52" s="1272"/>
      <c r="K52" s="1269"/>
      <c r="L52" s="1269"/>
      <c r="M52" s="1269"/>
      <c r="N52" s="1269"/>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54"/>
      <c r="H53" s="1254"/>
      <c r="I53" s="1264"/>
      <c r="J53" s="1264"/>
      <c r="K53" s="1269"/>
      <c r="L53" s="1269"/>
      <c r="M53" s="1269"/>
      <c r="N53" s="1269"/>
      <c r="AM53" s="371"/>
      <c r="AN53" s="1270"/>
      <c r="AO53" s="1270"/>
      <c r="AP53" s="1270"/>
      <c r="AQ53" s="1270"/>
      <c r="AR53" s="1270"/>
      <c r="AS53" s="1270"/>
      <c r="AT53" s="1270"/>
      <c r="AU53" s="1270"/>
      <c r="AV53" s="1270"/>
      <c r="AW53" s="1270"/>
      <c r="AX53" s="1270"/>
      <c r="AY53" s="1270"/>
      <c r="AZ53" s="1270"/>
      <c r="BA53" s="1270"/>
      <c r="BB53" s="1270" t="s">
        <v>589</v>
      </c>
      <c r="BC53" s="1270"/>
      <c r="BD53" s="1270"/>
      <c r="BE53" s="1270"/>
      <c r="BF53" s="1270"/>
      <c r="BG53" s="1270"/>
      <c r="BH53" s="1270"/>
      <c r="BI53" s="1270"/>
      <c r="BJ53" s="1270"/>
      <c r="BK53" s="1270"/>
      <c r="BL53" s="1270"/>
      <c r="BM53" s="1270"/>
      <c r="BN53" s="1270"/>
      <c r="BO53" s="1270"/>
      <c r="BP53" s="1253">
        <v>49.3</v>
      </c>
      <c r="BQ53" s="1253"/>
      <c r="BR53" s="1253"/>
      <c r="BS53" s="1253"/>
      <c r="BT53" s="1253"/>
      <c r="BU53" s="1253"/>
      <c r="BV53" s="1253"/>
      <c r="BW53" s="1253"/>
      <c r="BX53" s="1253">
        <v>50.7</v>
      </c>
      <c r="BY53" s="1253"/>
      <c r="BZ53" s="1253"/>
      <c r="CA53" s="1253"/>
      <c r="CB53" s="1253"/>
      <c r="CC53" s="1253"/>
      <c r="CD53" s="1253"/>
      <c r="CE53" s="1253"/>
      <c r="CF53" s="1253">
        <v>51.8</v>
      </c>
      <c r="CG53" s="1253"/>
      <c r="CH53" s="1253"/>
      <c r="CI53" s="1253"/>
      <c r="CJ53" s="1253"/>
      <c r="CK53" s="1253"/>
      <c r="CL53" s="1253"/>
      <c r="CM53" s="1253"/>
      <c r="CN53" s="1253">
        <v>53.5</v>
      </c>
      <c r="CO53" s="1253"/>
      <c r="CP53" s="1253"/>
      <c r="CQ53" s="1253"/>
      <c r="CR53" s="1253"/>
      <c r="CS53" s="1253"/>
      <c r="CT53" s="1253"/>
      <c r="CU53" s="1253"/>
      <c r="CV53" s="1253">
        <v>54.7</v>
      </c>
      <c r="CW53" s="1253"/>
      <c r="CX53" s="1253"/>
      <c r="CY53" s="1253"/>
      <c r="CZ53" s="1253"/>
      <c r="DA53" s="1253"/>
      <c r="DB53" s="1253"/>
      <c r="DC53" s="1253"/>
    </row>
    <row r="54" spans="1:109" ht="13.5" x14ac:dyDescent="0.15">
      <c r="A54" s="379"/>
      <c r="B54" s="365"/>
      <c r="G54" s="1254"/>
      <c r="H54" s="1254"/>
      <c r="I54" s="1264"/>
      <c r="J54" s="1264"/>
      <c r="K54" s="1269"/>
      <c r="L54" s="1269"/>
      <c r="M54" s="1269"/>
      <c r="N54" s="1269"/>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64"/>
      <c r="H55" s="1264"/>
      <c r="I55" s="1264"/>
      <c r="J55" s="1264"/>
      <c r="K55" s="1269"/>
      <c r="L55" s="1269"/>
      <c r="M55" s="1269"/>
      <c r="N55" s="1269"/>
      <c r="AN55" s="1268" t="s">
        <v>583</v>
      </c>
      <c r="AO55" s="1268"/>
      <c r="AP55" s="1268"/>
      <c r="AQ55" s="1268"/>
      <c r="AR55" s="1268"/>
      <c r="AS55" s="1268"/>
      <c r="AT55" s="1268"/>
      <c r="AU55" s="1268"/>
      <c r="AV55" s="1268"/>
      <c r="AW55" s="1268"/>
      <c r="AX55" s="1268"/>
      <c r="AY55" s="1268"/>
      <c r="AZ55" s="1268"/>
      <c r="BA55" s="1268"/>
      <c r="BB55" s="1270" t="s">
        <v>582</v>
      </c>
      <c r="BC55" s="1270"/>
      <c r="BD55" s="1270"/>
      <c r="BE55" s="1270"/>
      <c r="BF55" s="1270"/>
      <c r="BG55" s="1270"/>
      <c r="BH55" s="1270"/>
      <c r="BI55" s="1270"/>
      <c r="BJ55" s="1270"/>
      <c r="BK55" s="1270"/>
      <c r="BL55" s="1270"/>
      <c r="BM55" s="1270"/>
      <c r="BN55" s="1270"/>
      <c r="BO55" s="1270"/>
      <c r="BP55" s="1253">
        <v>41.5</v>
      </c>
      <c r="BQ55" s="1253"/>
      <c r="BR55" s="1253"/>
      <c r="BS55" s="1253"/>
      <c r="BT55" s="1253"/>
      <c r="BU55" s="1253"/>
      <c r="BV55" s="1253"/>
      <c r="BW55" s="1253"/>
      <c r="BX55" s="1253">
        <v>25.2</v>
      </c>
      <c r="BY55" s="1253"/>
      <c r="BZ55" s="1253"/>
      <c r="CA55" s="1253"/>
      <c r="CB55" s="1253"/>
      <c r="CC55" s="1253"/>
      <c r="CD55" s="1253"/>
      <c r="CE55" s="1253"/>
      <c r="CF55" s="1253">
        <v>15.7</v>
      </c>
      <c r="CG55" s="1253"/>
      <c r="CH55" s="1253"/>
      <c r="CI55" s="1253"/>
      <c r="CJ55" s="1253"/>
      <c r="CK55" s="1253"/>
      <c r="CL55" s="1253"/>
      <c r="CM55" s="1253"/>
      <c r="CN55" s="1253">
        <v>10.199999999999999</v>
      </c>
      <c r="CO55" s="1253"/>
      <c r="CP55" s="1253"/>
      <c r="CQ55" s="1253"/>
      <c r="CR55" s="1253"/>
      <c r="CS55" s="1253"/>
      <c r="CT55" s="1253"/>
      <c r="CU55" s="1253"/>
      <c r="CV55" s="1253">
        <v>10.5</v>
      </c>
      <c r="CW55" s="1253"/>
      <c r="CX55" s="1253"/>
      <c r="CY55" s="1253"/>
      <c r="CZ55" s="1253"/>
      <c r="DA55" s="1253"/>
      <c r="DB55" s="1253"/>
      <c r="DC55" s="1253"/>
    </row>
    <row r="56" spans="1:109" ht="13.5" x14ac:dyDescent="0.15">
      <c r="A56" s="379"/>
      <c r="B56" s="365"/>
      <c r="G56" s="1264"/>
      <c r="H56" s="1264"/>
      <c r="I56" s="1264"/>
      <c r="J56" s="1264"/>
      <c r="K56" s="1269"/>
      <c r="L56" s="1269"/>
      <c r="M56" s="1269"/>
      <c r="N56" s="1269"/>
      <c r="AN56" s="1268"/>
      <c r="AO56" s="1268"/>
      <c r="AP56" s="1268"/>
      <c r="AQ56" s="1268"/>
      <c r="AR56" s="1268"/>
      <c r="AS56" s="1268"/>
      <c r="AT56" s="1268"/>
      <c r="AU56" s="1268"/>
      <c r="AV56" s="1268"/>
      <c r="AW56" s="1268"/>
      <c r="AX56" s="1268"/>
      <c r="AY56" s="1268"/>
      <c r="AZ56" s="1268"/>
      <c r="BA56" s="1268"/>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64"/>
      <c r="H57" s="1264"/>
      <c r="I57" s="1271"/>
      <c r="J57" s="1271"/>
      <c r="K57" s="1269"/>
      <c r="L57" s="1269"/>
      <c r="M57" s="1269"/>
      <c r="N57" s="1269"/>
      <c r="AM57" s="364"/>
      <c r="AN57" s="1268"/>
      <c r="AO57" s="1268"/>
      <c r="AP57" s="1268"/>
      <c r="AQ57" s="1268"/>
      <c r="AR57" s="1268"/>
      <c r="AS57" s="1268"/>
      <c r="AT57" s="1268"/>
      <c r="AU57" s="1268"/>
      <c r="AV57" s="1268"/>
      <c r="AW57" s="1268"/>
      <c r="AX57" s="1268"/>
      <c r="AY57" s="1268"/>
      <c r="AZ57" s="1268"/>
      <c r="BA57" s="1268"/>
      <c r="BB57" s="1270" t="s">
        <v>589</v>
      </c>
      <c r="BC57" s="1270"/>
      <c r="BD57" s="1270"/>
      <c r="BE57" s="1270"/>
      <c r="BF57" s="1270"/>
      <c r="BG57" s="1270"/>
      <c r="BH57" s="1270"/>
      <c r="BI57" s="1270"/>
      <c r="BJ57" s="1270"/>
      <c r="BK57" s="1270"/>
      <c r="BL57" s="1270"/>
      <c r="BM57" s="1270"/>
      <c r="BN57" s="1270"/>
      <c r="BO57" s="1270"/>
      <c r="BP57" s="1253">
        <v>61.7</v>
      </c>
      <c r="BQ57" s="1253"/>
      <c r="BR57" s="1253"/>
      <c r="BS57" s="1253"/>
      <c r="BT57" s="1253"/>
      <c r="BU57" s="1253"/>
      <c r="BV57" s="1253"/>
      <c r="BW57" s="1253"/>
      <c r="BX57" s="1253">
        <v>62.5</v>
      </c>
      <c r="BY57" s="1253"/>
      <c r="BZ57" s="1253"/>
      <c r="CA57" s="1253"/>
      <c r="CB57" s="1253"/>
      <c r="CC57" s="1253"/>
      <c r="CD57" s="1253"/>
      <c r="CE57" s="1253"/>
      <c r="CF57" s="1253">
        <v>64.3</v>
      </c>
      <c r="CG57" s="1253"/>
      <c r="CH57" s="1253"/>
      <c r="CI57" s="1253"/>
      <c r="CJ57" s="1253"/>
      <c r="CK57" s="1253"/>
      <c r="CL57" s="1253"/>
      <c r="CM57" s="1253"/>
      <c r="CN57" s="1253">
        <v>64.7</v>
      </c>
      <c r="CO57" s="1253"/>
      <c r="CP57" s="1253"/>
      <c r="CQ57" s="1253"/>
      <c r="CR57" s="1253"/>
      <c r="CS57" s="1253"/>
      <c r="CT57" s="1253"/>
      <c r="CU57" s="1253"/>
      <c r="CV57" s="1253">
        <v>65.7</v>
      </c>
      <c r="CW57" s="1253"/>
      <c r="CX57" s="1253"/>
      <c r="CY57" s="1253"/>
      <c r="CZ57" s="1253"/>
      <c r="DA57" s="1253"/>
      <c r="DB57" s="1253"/>
      <c r="DC57" s="1253"/>
      <c r="DD57" s="390"/>
      <c r="DE57" s="385"/>
    </row>
    <row r="58" spans="1:109" s="379" customFormat="1" ht="13.5" x14ac:dyDescent="0.15">
      <c r="A58" s="364"/>
      <c r="B58" s="385"/>
      <c r="G58" s="1264"/>
      <c r="H58" s="1264"/>
      <c r="I58" s="1271"/>
      <c r="J58" s="1271"/>
      <c r="K58" s="1269"/>
      <c r="L58" s="1269"/>
      <c r="M58" s="1269"/>
      <c r="N58" s="1269"/>
      <c r="AM58" s="364"/>
      <c r="AN58" s="1268"/>
      <c r="AO58" s="1268"/>
      <c r="AP58" s="1268"/>
      <c r="AQ58" s="1268"/>
      <c r="AR58" s="1268"/>
      <c r="AS58" s="1268"/>
      <c r="AT58" s="1268"/>
      <c r="AU58" s="1268"/>
      <c r="AV58" s="1268"/>
      <c r="AW58" s="1268"/>
      <c r="AX58" s="1268"/>
      <c r="AY58" s="1268"/>
      <c r="AZ58" s="1268"/>
      <c r="BA58" s="1268"/>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588</v>
      </c>
    </row>
    <row r="64" spans="1:109" ht="13.5" x14ac:dyDescent="0.15">
      <c r="B64" s="365"/>
      <c r="G64" s="380"/>
      <c r="I64" s="382"/>
      <c r="J64" s="382"/>
      <c r="K64" s="382"/>
      <c r="L64" s="382"/>
      <c r="M64" s="382"/>
      <c r="N64" s="381"/>
      <c r="AM64" s="380"/>
      <c r="AN64" s="380" t="s">
        <v>587</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5" t="s">
        <v>586</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ht="13.5" x14ac:dyDescent="0.15">
      <c r="B66" s="365"/>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ht="13.5" x14ac:dyDescent="0.15">
      <c r="B67" s="365"/>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ht="13.5" x14ac:dyDescent="0.15">
      <c r="B68" s="365"/>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ht="13.5" x14ac:dyDescent="0.15">
      <c r="B69" s="365"/>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585</v>
      </c>
    </row>
    <row r="72" spans="2:107" ht="13.5" x14ac:dyDescent="0.1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529</v>
      </c>
      <c r="BQ72" s="1268"/>
      <c r="BR72" s="1268"/>
      <c r="BS72" s="1268"/>
      <c r="BT72" s="1268"/>
      <c r="BU72" s="1268"/>
      <c r="BV72" s="1268"/>
      <c r="BW72" s="1268"/>
      <c r="BX72" s="1268" t="s">
        <v>530</v>
      </c>
      <c r="BY72" s="1268"/>
      <c r="BZ72" s="1268"/>
      <c r="CA72" s="1268"/>
      <c r="CB72" s="1268"/>
      <c r="CC72" s="1268"/>
      <c r="CD72" s="1268"/>
      <c r="CE72" s="1268"/>
      <c r="CF72" s="1268" t="s">
        <v>531</v>
      </c>
      <c r="CG72" s="1268"/>
      <c r="CH72" s="1268"/>
      <c r="CI72" s="1268"/>
      <c r="CJ72" s="1268"/>
      <c r="CK72" s="1268"/>
      <c r="CL72" s="1268"/>
      <c r="CM72" s="1268"/>
      <c r="CN72" s="1268" t="s">
        <v>532</v>
      </c>
      <c r="CO72" s="1268"/>
      <c r="CP72" s="1268"/>
      <c r="CQ72" s="1268"/>
      <c r="CR72" s="1268"/>
      <c r="CS72" s="1268"/>
      <c r="CT72" s="1268"/>
      <c r="CU72" s="1268"/>
      <c r="CV72" s="1268" t="s">
        <v>533</v>
      </c>
      <c r="CW72" s="1268"/>
      <c r="CX72" s="1268"/>
      <c r="CY72" s="1268"/>
      <c r="CZ72" s="1268"/>
      <c r="DA72" s="1268"/>
      <c r="DB72" s="1268"/>
      <c r="DC72" s="1268"/>
    </row>
    <row r="73" spans="2:107" ht="13.5" x14ac:dyDescent="0.15">
      <c r="B73" s="365"/>
      <c r="G73" s="1254"/>
      <c r="H73" s="1254"/>
      <c r="I73" s="1254"/>
      <c r="J73" s="1254"/>
      <c r="K73" s="1273"/>
      <c r="L73" s="1273"/>
      <c r="M73" s="1273"/>
      <c r="N73" s="1273"/>
      <c r="AM73" s="371"/>
      <c r="AN73" s="1270" t="s">
        <v>584</v>
      </c>
      <c r="AO73" s="1270"/>
      <c r="AP73" s="1270"/>
      <c r="AQ73" s="1270"/>
      <c r="AR73" s="1270"/>
      <c r="AS73" s="1270"/>
      <c r="AT73" s="1270"/>
      <c r="AU73" s="1270"/>
      <c r="AV73" s="1270"/>
      <c r="AW73" s="1270"/>
      <c r="AX73" s="1270"/>
      <c r="AY73" s="1270"/>
      <c r="AZ73" s="1270"/>
      <c r="BA73" s="1270"/>
      <c r="BB73" s="1270" t="s">
        <v>582</v>
      </c>
      <c r="BC73" s="1270"/>
      <c r="BD73" s="1270"/>
      <c r="BE73" s="1270"/>
      <c r="BF73" s="1270"/>
      <c r="BG73" s="1270"/>
      <c r="BH73" s="1270"/>
      <c r="BI73" s="1270"/>
      <c r="BJ73" s="1270"/>
      <c r="BK73" s="1270"/>
      <c r="BL73" s="1270"/>
      <c r="BM73" s="1270"/>
      <c r="BN73" s="1270"/>
      <c r="BO73" s="1270"/>
      <c r="BP73" s="1253">
        <v>103.1</v>
      </c>
      <c r="BQ73" s="1253"/>
      <c r="BR73" s="1253"/>
      <c r="BS73" s="1253"/>
      <c r="BT73" s="1253"/>
      <c r="BU73" s="1253"/>
      <c r="BV73" s="1253"/>
      <c r="BW73" s="1253"/>
      <c r="BX73" s="1253">
        <v>104.6</v>
      </c>
      <c r="BY73" s="1253"/>
      <c r="BZ73" s="1253"/>
      <c r="CA73" s="1253"/>
      <c r="CB73" s="1253"/>
      <c r="CC73" s="1253"/>
      <c r="CD73" s="1253"/>
      <c r="CE73" s="1253"/>
      <c r="CF73" s="1253">
        <v>101.9</v>
      </c>
      <c r="CG73" s="1253"/>
      <c r="CH73" s="1253"/>
      <c r="CI73" s="1253"/>
      <c r="CJ73" s="1253"/>
      <c r="CK73" s="1253"/>
      <c r="CL73" s="1253"/>
      <c r="CM73" s="1253"/>
      <c r="CN73" s="1253">
        <v>92.7</v>
      </c>
      <c r="CO73" s="1253"/>
      <c r="CP73" s="1253"/>
      <c r="CQ73" s="1253"/>
      <c r="CR73" s="1253"/>
      <c r="CS73" s="1253"/>
      <c r="CT73" s="1253"/>
      <c r="CU73" s="1253"/>
      <c r="CV73" s="1253">
        <v>73.599999999999994</v>
      </c>
      <c r="CW73" s="1253"/>
      <c r="CX73" s="1253"/>
      <c r="CY73" s="1253"/>
      <c r="CZ73" s="1253"/>
      <c r="DA73" s="1253"/>
      <c r="DB73" s="1253"/>
      <c r="DC73" s="1253"/>
    </row>
    <row r="74" spans="2:107" ht="13.5" x14ac:dyDescent="0.15">
      <c r="B74" s="365"/>
      <c r="G74" s="1254"/>
      <c r="H74" s="1254"/>
      <c r="I74" s="1254"/>
      <c r="J74" s="1254"/>
      <c r="K74" s="1273"/>
      <c r="L74" s="1273"/>
      <c r="M74" s="1273"/>
      <c r="N74" s="1273"/>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54"/>
      <c r="H75" s="1254"/>
      <c r="I75" s="1264"/>
      <c r="J75" s="1264"/>
      <c r="K75" s="1269"/>
      <c r="L75" s="1269"/>
      <c r="M75" s="1269"/>
      <c r="N75" s="1269"/>
      <c r="AM75" s="371"/>
      <c r="AN75" s="1270"/>
      <c r="AO75" s="1270"/>
      <c r="AP75" s="1270"/>
      <c r="AQ75" s="1270"/>
      <c r="AR75" s="1270"/>
      <c r="AS75" s="1270"/>
      <c r="AT75" s="1270"/>
      <c r="AU75" s="1270"/>
      <c r="AV75" s="1270"/>
      <c r="AW75" s="1270"/>
      <c r="AX75" s="1270"/>
      <c r="AY75" s="1270"/>
      <c r="AZ75" s="1270"/>
      <c r="BA75" s="1270"/>
      <c r="BB75" s="1270" t="s">
        <v>581</v>
      </c>
      <c r="BC75" s="1270"/>
      <c r="BD75" s="1270"/>
      <c r="BE75" s="1270"/>
      <c r="BF75" s="1270"/>
      <c r="BG75" s="1270"/>
      <c r="BH75" s="1270"/>
      <c r="BI75" s="1270"/>
      <c r="BJ75" s="1270"/>
      <c r="BK75" s="1270"/>
      <c r="BL75" s="1270"/>
      <c r="BM75" s="1270"/>
      <c r="BN75" s="1270"/>
      <c r="BO75" s="1270"/>
      <c r="BP75" s="1253">
        <v>11.9</v>
      </c>
      <c r="BQ75" s="1253"/>
      <c r="BR75" s="1253"/>
      <c r="BS75" s="1253"/>
      <c r="BT75" s="1253"/>
      <c r="BU75" s="1253"/>
      <c r="BV75" s="1253"/>
      <c r="BW75" s="1253"/>
      <c r="BX75" s="1253">
        <v>12.2</v>
      </c>
      <c r="BY75" s="1253"/>
      <c r="BZ75" s="1253"/>
      <c r="CA75" s="1253"/>
      <c r="CB75" s="1253"/>
      <c r="CC75" s="1253"/>
      <c r="CD75" s="1253"/>
      <c r="CE75" s="1253"/>
      <c r="CF75" s="1253">
        <v>12.6</v>
      </c>
      <c r="CG75" s="1253"/>
      <c r="CH75" s="1253"/>
      <c r="CI75" s="1253"/>
      <c r="CJ75" s="1253"/>
      <c r="CK75" s="1253"/>
      <c r="CL75" s="1253"/>
      <c r="CM75" s="1253"/>
      <c r="CN75" s="1253">
        <v>13.7</v>
      </c>
      <c r="CO75" s="1253"/>
      <c r="CP75" s="1253"/>
      <c r="CQ75" s="1253"/>
      <c r="CR75" s="1253"/>
      <c r="CS75" s="1253"/>
      <c r="CT75" s="1253"/>
      <c r="CU75" s="1253"/>
      <c r="CV75" s="1253">
        <v>14</v>
      </c>
      <c r="CW75" s="1253"/>
      <c r="CX75" s="1253"/>
      <c r="CY75" s="1253"/>
      <c r="CZ75" s="1253"/>
      <c r="DA75" s="1253"/>
      <c r="DB75" s="1253"/>
      <c r="DC75" s="1253"/>
    </row>
    <row r="76" spans="2:107" ht="13.5" x14ac:dyDescent="0.15">
      <c r="B76" s="365"/>
      <c r="G76" s="1254"/>
      <c r="H76" s="1254"/>
      <c r="I76" s="1264"/>
      <c r="J76" s="1264"/>
      <c r="K76" s="1269"/>
      <c r="L76" s="1269"/>
      <c r="M76" s="1269"/>
      <c r="N76" s="1269"/>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64"/>
      <c r="H77" s="1264"/>
      <c r="I77" s="1264"/>
      <c r="J77" s="1264"/>
      <c r="K77" s="1273"/>
      <c r="L77" s="1273"/>
      <c r="M77" s="1273"/>
      <c r="N77" s="1273"/>
      <c r="AN77" s="1268" t="s">
        <v>583</v>
      </c>
      <c r="AO77" s="1268"/>
      <c r="AP77" s="1268"/>
      <c r="AQ77" s="1268"/>
      <c r="AR77" s="1268"/>
      <c r="AS77" s="1268"/>
      <c r="AT77" s="1268"/>
      <c r="AU77" s="1268"/>
      <c r="AV77" s="1268"/>
      <c r="AW77" s="1268"/>
      <c r="AX77" s="1268"/>
      <c r="AY77" s="1268"/>
      <c r="AZ77" s="1268"/>
      <c r="BA77" s="1268"/>
      <c r="BB77" s="1270" t="s">
        <v>582</v>
      </c>
      <c r="BC77" s="1270"/>
      <c r="BD77" s="1270"/>
      <c r="BE77" s="1270"/>
      <c r="BF77" s="1270"/>
      <c r="BG77" s="1270"/>
      <c r="BH77" s="1270"/>
      <c r="BI77" s="1270"/>
      <c r="BJ77" s="1270"/>
      <c r="BK77" s="1270"/>
      <c r="BL77" s="1270"/>
      <c r="BM77" s="1270"/>
      <c r="BN77" s="1270"/>
      <c r="BO77" s="1270"/>
      <c r="BP77" s="1253">
        <v>41.5</v>
      </c>
      <c r="BQ77" s="1253"/>
      <c r="BR77" s="1253"/>
      <c r="BS77" s="1253"/>
      <c r="BT77" s="1253"/>
      <c r="BU77" s="1253"/>
      <c r="BV77" s="1253"/>
      <c r="BW77" s="1253"/>
      <c r="BX77" s="1253">
        <v>25.2</v>
      </c>
      <c r="BY77" s="1253"/>
      <c r="BZ77" s="1253"/>
      <c r="CA77" s="1253"/>
      <c r="CB77" s="1253"/>
      <c r="CC77" s="1253"/>
      <c r="CD77" s="1253"/>
      <c r="CE77" s="1253"/>
      <c r="CF77" s="1253">
        <v>15.7</v>
      </c>
      <c r="CG77" s="1253"/>
      <c r="CH77" s="1253"/>
      <c r="CI77" s="1253"/>
      <c r="CJ77" s="1253"/>
      <c r="CK77" s="1253"/>
      <c r="CL77" s="1253"/>
      <c r="CM77" s="1253"/>
      <c r="CN77" s="1253">
        <v>10.199999999999999</v>
      </c>
      <c r="CO77" s="1253"/>
      <c r="CP77" s="1253"/>
      <c r="CQ77" s="1253"/>
      <c r="CR77" s="1253"/>
      <c r="CS77" s="1253"/>
      <c r="CT77" s="1253"/>
      <c r="CU77" s="1253"/>
      <c r="CV77" s="1253">
        <v>10.5</v>
      </c>
      <c r="CW77" s="1253"/>
      <c r="CX77" s="1253"/>
      <c r="CY77" s="1253"/>
      <c r="CZ77" s="1253"/>
      <c r="DA77" s="1253"/>
      <c r="DB77" s="1253"/>
      <c r="DC77" s="1253"/>
    </row>
    <row r="78" spans="2:107" ht="13.5" x14ac:dyDescent="0.15">
      <c r="B78" s="365"/>
      <c r="G78" s="1264"/>
      <c r="H78" s="1264"/>
      <c r="I78" s="1264"/>
      <c r="J78" s="1264"/>
      <c r="K78" s="1273"/>
      <c r="L78" s="1273"/>
      <c r="M78" s="1273"/>
      <c r="N78" s="1273"/>
      <c r="AN78" s="1268"/>
      <c r="AO78" s="1268"/>
      <c r="AP78" s="1268"/>
      <c r="AQ78" s="1268"/>
      <c r="AR78" s="1268"/>
      <c r="AS78" s="1268"/>
      <c r="AT78" s="1268"/>
      <c r="AU78" s="1268"/>
      <c r="AV78" s="1268"/>
      <c r="AW78" s="1268"/>
      <c r="AX78" s="1268"/>
      <c r="AY78" s="1268"/>
      <c r="AZ78" s="1268"/>
      <c r="BA78" s="1268"/>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64"/>
      <c r="H79" s="1264"/>
      <c r="I79" s="1271"/>
      <c r="J79" s="1271"/>
      <c r="K79" s="1274"/>
      <c r="L79" s="1274"/>
      <c r="M79" s="1274"/>
      <c r="N79" s="1274"/>
      <c r="AN79" s="1268"/>
      <c r="AO79" s="1268"/>
      <c r="AP79" s="1268"/>
      <c r="AQ79" s="1268"/>
      <c r="AR79" s="1268"/>
      <c r="AS79" s="1268"/>
      <c r="AT79" s="1268"/>
      <c r="AU79" s="1268"/>
      <c r="AV79" s="1268"/>
      <c r="AW79" s="1268"/>
      <c r="AX79" s="1268"/>
      <c r="AY79" s="1268"/>
      <c r="AZ79" s="1268"/>
      <c r="BA79" s="1268"/>
      <c r="BB79" s="1270" t="s">
        <v>581</v>
      </c>
      <c r="BC79" s="1270"/>
      <c r="BD79" s="1270"/>
      <c r="BE79" s="1270"/>
      <c r="BF79" s="1270"/>
      <c r="BG79" s="1270"/>
      <c r="BH79" s="1270"/>
      <c r="BI79" s="1270"/>
      <c r="BJ79" s="1270"/>
      <c r="BK79" s="1270"/>
      <c r="BL79" s="1270"/>
      <c r="BM79" s="1270"/>
      <c r="BN79" s="1270"/>
      <c r="BO79" s="1270"/>
      <c r="BP79" s="1253">
        <v>9.1999999999999993</v>
      </c>
      <c r="BQ79" s="1253"/>
      <c r="BR79" s="1253"/>
      <c r="BS79" s="1253"/>
      <c r="BT79" s="1253"/>
      <c r="BU79" s="1253"/>
      <c r="BV79" s="1253"/>
      <c r="BW79" s="1253"/>
      <c r="BX79" s="1253">
        <v>8.9</v>
      </c>
      <c r="BY79" s="1253"/>
      <c r="BZ79" s="1253"/>
      <c r="CA79" s="1253"/>
      <c r="CB79" s="1253"/>
      <c r="CC79" s="1253"/>
      <c r="CD79" s="1253"/>
      <c r="CE79" s="1253"/>
      <c r="CF79" s="1253">
        <v>8.9</v>
      </c>
      <c r="CG79" s="1253"/>
      <c r="CH79" s="1253"/>
      <c r="CI79" s="1253"/>
      <c r="CJ79" s="1253"/>
      <c r="CK79" s="1253"/>
      <c r="CL79" s="1253"/>
      <c r="CM79" s="1253"/>
      <c r="CN79" s="1253">
        <v>9</v>
      </c>
      <c r="CO79" s="1253"/>
      <c r="CP79" s="1253"/>
      <c r="CQ79" s="1253"/>
      <c r="CR79" s="1253"/>
      <c r="CS79" s="1253"/>
      <c r="CT79" s="1253"/>
      <c r="CU79" s="1253"/>
      <c r="CV79" s="1253">
        <v>8.9</v>
      </c>
      <c r="CW79" s="1253"/>
      <c r="CX79" s="1253"/>
      <c r="CY79" s="1253"/>
      <c r="CZ79" s="1253"/>
      <c r="DA79" s="1253"/>
      <c r="DB79" s="1253"/>
      <c r="DC79" s="1253"/>
    </row>
    <row r="80" spans="2:107" ht="13.5" x14ac:dyDescent="0.15">
      <c r="B80" s="365"/>
      <c r="G80" s="1264"/>
      <c r="H80" s="1264"/>
      <c r="I80" s="1271"/>
      <c r="J80" s="1271"/>
      <c r="K80" s="1274"/>
      <c r="L80" s="1274"/>
      <c r="M80" s="1274"/>
      <c r="N80" s="1274"/>
      <c r="AN80" s="1268"/>
      <c r="AO80" s="1268"/>
      <c r="AP80" s="1268"/>
      <c r="AQ80" s="1268"/>
      <c r="AR80" s="1268"/>
      <c r="AS80" s="1268"/>
      <c r="AT80" s="1268"/>
      <c r="AU80" s="1268"/>
      <c r="AV80" s="1268"/>
      <c r="AW80" s="1268"/>
      <c r="AX80" s="1268"/>
      <c r="AY80" s="1268"/>
      <c r="AZ80" s="1268"/>
      <c r="BA80" s="1268"/>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EdHba1EaezVJlBf4WyOvXKaMQNi1LHDHZafOJwnZyWnoB55xUlERPCBxTKqV0nZVXnSQg1dE93w6aFjOohBn3Q==" saltValue="ftay8oClmDr36HRUupnCgQ=="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71349-2BAD-4DC5-930D-86C3908A1A6A}">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4lFucwkx2x5G1uqJ5cBvBDA7dg3KZFnhLk4jLD8D0TC1VtZ/cISnlMzSPW4J5QCvxKv2dB8gAJPmSTAcdru3BA==" saltValue="izJeSrDJxe67FjL3vklnI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139A-6593-46C4-B284-F2DC423F54F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3Ruu9e0BouPCdBNYVLtFc1CWJZ1MsPSALlCTeLT9BpfOKzVvBBXz+2u8UeZbdb5e9Ghu5xDCqng/enyXrwTIIA==" saltValue="aBYe89BJugVQRf7m/s4ll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95883</v>
      </c>
      <c r="E3" s="144"/>
      <c r="F3" s="145">
        <v>92632</v>
      </c>
      <c r="G3" s="146"/>
      <c r="H3" s="147"/>
    </row>
    <row r="4" spans="1:8" x14ac:dyDescent="0.15">
      <c r="A4" s="148"/>
      <c r="B4" s="149"/>
      <c r="C4" s="150"/>
      <c r="D4" s="151">
        <v>49923</v>
      </c>
      <c r="E4" s="152"/>
      <c r="F4" s="153">
        <v>47978</v>
      </c>
      <c r="G4" s="154"/>
      <c r="H4" s="155"/>
    </row>
    <row r="5" spans="1:8" x14ac:dyDescent="0.15">
      <c r="A5" s="136" t="s">
        <v>523</v>
      </c>
      <c r="B5" s="141"/>
      <c r="C5" s="142"/>
      <c r="D5" s="143">
        <v>128509</v>
      </c>
      <c r="E5" s="144"/>
      <c r="F5" s="145">
        <v>96469</v>
      </c>
      <c r="G5" s="146"/>
      <c r="H5" s="147"/>
    </row>
    <row r="6" spans="1:8" x14ac:dyDescent="0.15">
      <c r="A6" s="148"/>
      <c r="B6" s="149"/>
      <c r="C6" s="150"/>
      <c r="D6" s="151">
        <v>51459</v>
      </c>
      <c r="E6" s="152"/>
      <c r="F6" s="153">
        <v>49775</v>
      </c>
      <c r="G6" s="154"/>
      <c r="H6" s="155"/>
    </row>
    <row r="7" spans="1:8" x14ac:dyDescent="0.15">
      <c r="A7" s="136" t="s">
        <v>524</v>
      </c>
      <c r="B7" s="141"/>
      <c r="C7" s="142"/>
      <c r="D7" s="143">
        <v>108494</v>
      </c>
      <c r="E7" s="144"/>
      <c r="F7" s="145">
        <v>85743</v>
      </c>
      <c r="G7" s="146"/>
      <c r="H7" s="147"/>
    </row>
    <row r="8" spans="1:8" x14ac:dyDescent="0.15">
      <c r="A8" s="148"/>
      <c r="B8" s="149"/>
      <c r="C8" s="150"/>
      <c r="D8" s="151">
        <v>43415</v>
      </c>
      <c r="E8" s="152"/>
      <c r="F8" s="153">
        <v>45231</v>
      </c>
      <c r="G8" s="154"/>
      <c r="H8" s="155"/>
    </row>
    <row r="9" spans="1:8" x14ac:dyDescent="0.15">
      <c r="A9" s="136" t="s">
        <v>525</v>
      </c>
      <c r="B9" s="141"/>
      <c r="C9" s="142"/>
      <c r="D9" s="143">
        <v>84704</v>
      </c>
      <c r="E9" s="144"/>
      <c r="F9" s="145">
        <v>92509</v>
      </c>
      <c r="G9" s="146"/>
      <c r="H9" s="147"/>
    </row>
    <row r="10" spans="1:8" x14ac:dyDescent="0.15">
      <c r="A10" s="148"/>
      <c r="B10" s="149"/>
      <c r="C10" s="150"/>
      <c r="D10" s="151">
        <v>33701</v>
      </c>
      <c r="E10" s="152"/>
      <c r="F10" s="153">
        <v>52274</v>
      </c>
      <c r="G10" s="154"/>
      <c r="H10" s="155"/>
    </row>
    <row r="11" spans="1:8" x14ac:dyDescent="0.15">
      <c r="A11" s="136" t="s">
        <v>526</v>
      </c>
      <c r="B11" s="141"/>
      <c r="C11" s="142"/>
      <c r="D11" s="143">
        <v>86836</v>
      </c>
      <c r="E11" s="144"/>
      <c r="F11" s="145">
        <v>98544</v>
      </c>
      <c r="G11" s="146"/>
      <c r="H11" s="147"/>
    </row>
    <row r="12" spans="1:8" x14ac:dyDescent="0.15">
      <c r="A12" s="148"/>
      <c r="B12" s="149"/>
      <c r="C12" s="156"/>
      <c r="D12" s="151">
        <v>34092</v>
      </c>
      <c r="E12" s="152"/>
      <c r="F12" s="153">
        <v>55816</v>
      </c>
      <c r="G12" s="154"/>
      <c r="H12" s="155"/>
    </row>
    <row r="13" spans="1:8" x14ac:dyDescent="0.15">
      <c r="A13" s="136"/>
      <c r="B13" s="141"/>
      <c r="C13" s="157"/>
      <c r="D13" s="158">
        <v>100885</v>
      </c>
      <c r="E13" s="159"/>
      <c r="F13" s="160">
        <v>93179</v>
      </c>
      <c r="G13" s="161"/>
      <c r="H13" s="147"/>
    </row>
    <row r="14" spans="1:8" x14ac:dyDescent="0.15">
      <c r="A14" s="148"/>
      <c r="B14" s="149"/>
      <c r="C14" s="150"/>
      <c r="D14" s="151">
        <v>42518</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7.44</v>
      </c>
      <c r="C19" s="162">
        <f>ROUND(VALUE(SUBSTITUTE(実質収支比率等に係る経年分析!G$48,"▲","-")),2)</f>
        <v>6.36</v>
      </c>
      <c r="D19" s="162">
        <f>ROUND(VALUE(SUBSTITUTE(実質収支比率等に係る経年分析!H$48,"▲","-")),2)</f>
        <v>8.85</v>
      </c>
      <c r="E19" s="162">
        <f>ROUND(VALUE(SUBSTITUTE(実質収支比率等に係る経年分析!I$48,"▲","-")),2)</f>
        <v>9.1300000000000008</v>
      </c>
      <c r="F19" s="162">
        <f>ROUND(VALUE(SUBSTITUTE(実質収支比率等に係る経年分析!J$48,"▲","-")),2)</f>
        <v>9.0299999999999994</v>
      </c>
    </row>
    <row r="20" spans="1:11" x14ac:dyDescent="0.15">
      <c r="A20" s="162" t="s">
        <v>53</v>
      </c>
      <c r="B20" s="162">
        <f>ROUND(VALUE(SUBSTITUTE(実質収支比率等に係る経年分析!F$47,"▲","-")),2)</f>
        <v>11.18</v>
      </c>
      <c r="C20" s="162">
        <f>ROUND(VALUE(SUBSTITUTE(実質収支比率等に係る経年分析!G$47,"▲","-")),2)</f>
        <v>10.59</v>
      </c>
      <c r="D20" s="162">
        <f>ROUND(VALUE(SUBSTITUTE(実質収支比率等に係る経年分析!H$47,"▲","-")),2)</f>
        <v>11.38</v>
      </c>
      <c r="E20" s="162">
        <f>ROUND(VALUE(SUBSTITUTE(実質収支比率等に係る経年分析!I$47,"▲","-")),2)</f>
        <v>12.64</v>
      </c>
      <c r="F20" s="162">
        <f>ROUND(VALUE(SUBSTITUTE(実質収支比率等に係る経年分析!J$47,"▲","-")),2)</f>
        <v>13.83</v>
      </c>
    </row>
    <row r="21" spans="1:11" x14ac:dyDescent="0.15">
      <c r="A21" s="162" t="s">
        <v>54</v>
      </c>
      <c r="B21" s="162">
        <f>IF(ISNUMBER(VALUE(SUBSTITUTE(実質収支比率等に係る経年分析!F$49,"▲","-"))),ROUND(VALUE(SUBSTITUTE(実質収支比率等に係る経年分析!F$49,"▲","-")),2),NA())</f>
        <v>-0.95</v>
      </c>
      <c r="C21" s="162">
        <f>IF(ISNUMBER(VALUE(SUBSTITUTE(実質収支比率等に係る経年分析!G$49,"▲","-"))),ROUND(VALUE(SUBSTITUTE(実質収支比率等に係る経年分析!G$49,"▲","-")),2),NA())</f>
        <v>-0.98</v>
      </c>
      <c r="D21" s="162">
        <f>IF(ISNUMBER(VALUE(SUBSTITUTE(実質収支比率等に係る経年分析!H$49,"▲","-"))),ROUND(VALUE(SUBSTITUTE(実質収支比率等に係る経年分析!H$49,"▲","-")),2),NA())</f>
        <v>2.73</v>
      </c>
      <c r="E21" s="162">
        <f>IF(ISNUMBER(VALUE(SUBSTITUTE(実質収支比率等に係る経年分析!I$49,"▲","-"))),ROUND(VALUE(SUBSTITUTE(実質収支比率等に係る経年分析!I$49,"▲","-")),2),NA())</f>
        <v>1.6</v>
      </c>
      <c r="F21" s="162">
        <f>IF(ISNUMBER(VALUE(SUBSTITUTE(実質収支比率等に係る経年分析!J$49,"▲","-"))),ROUND(VALUE(SUBSTITUTE(実質収支比率等に係る経年分析!J$49,"▲","-")),2),NA())</f>
        <v>1.24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7.0000000000000007E-2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0.08</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0.09</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0.08</v>
      </c>
    </row>
    <row r="30" spans="1:11" x14ac:dyDescent="0.15">
      <c r="A30" s="163" t="str">
        <f>IF(連結実質赤字比率に係る赤字・黒字の構成分析!C$40="",NA(),連結実質赤字比率に係る赤字・黒字の構成分析!C$40)</f>
        <v>国民健康保険特別会計（直診勘定）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15">
      <c r="A31" s="163" t="str">
        <f>IF(連結実質赤字比率に係る赤字・黒字の構成分析!C$39="",NA(),連結実質赤字比率に係る赤字・黒字の構成分析!C$39)</f>
        <v>国民健康保険特別会計（事業勘定）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1.06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0.96</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1.27</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2.71</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3.91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4.8099999999999996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5.18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9.1300000000000008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9.02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4558</v>
      </c>
      <c r="E42" s="164"/>
      <c r="F42" s="164"/>
      <c r="G42" s="164">
        <f>'実質公債費比率（分子）の構造'!L$52</f>
        <v>4723</v>
      </c>
      <c r="H42" s="164"/>
      <c r="I42" s="164"/>
      <c r="J42" s="164">
        <f>'実質公債費比率（分子）の構造'!M$52</f>
        <v>4655</v>
      </c>
      <c r="K42" s="164"/>
      <c r="L42" s="164"/>
      <c r="M42" s="164">
        <f>'実質公債費比率（分子）の構造'!N$52</f>
        <v>4568</v>
      </c>
      <c r="N42" s="164"/>
      <c r="O42" s="164"/>
      <c r="P42" s="164">
        <f>'実質公債費比率（分子）の構造'!O$52</f>
        <v>4453</v>
      </c>
    </row>
    <row r="43" spans="1:16" x14ac:dyDescent="0.15">
      <c r="A43" s="164" t="s">
        <v>16</v>
      </c>
      <c r="B43" s="164" t="str">
        <f>'実質公債費比率（分子）の構造'!K$51</f>
        <v>-</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66</v>
      </c>
      <c r="C44" s="164"/>
      <c r="D44" s="164"/>
      <c r="E44" s="164">
        <f>'実質公債費比率（分子）の構造'!L$50</f>
        <v>74</v>
      </c>
      <c r="F44" s="164"/>
      <c r="G44" s="164"/>
      <c r="H44" s="164">
        <f>'実質公債費比率（分子）の構造'!M$50</f>
        <v>67</v>
      </c>
      <c r="I44" s="164"/>
      <c r="J44" s="164"/>
      <c r="K44" s="164">
        <f>'実質公債費比率（分子）の構造'!N$50</f>
        <v>67</v>
      </c>
      <c r="L44" s="164"/>
      <c r="M44" s="164"/>
      <c r="N44" s="164">
        <f>'実質公債費比率（分子）の構造'!O$50</f>
        <v>66</v>
      </c>
      <c r="O44" s="164"/>
      <c r="P44" s="164"/>
    </row>
    <row r="45" spans="1:16" x14ac:dyDescent="0.15">
      <c r="A45" s="164" t="s">
        <v>63</v>
      </c>
      <c r="B45" s="164">
        <f>'実質公債費比率（分子）の構造'!K$49</f>
        <v>399</v>
      </c>
      <c r="C45" s="164"/>
      <c r="D45" s="164"/>
      <c r="E45" s="164">
        <f>'実質公債費比率（分子）の構造'!L$49</f>
        <v>381</v>
      </c>
      <c r="F45" s="164"/>
      <c r="G45" s="164"/>
      <c r="H45" s="164">
        <f>'実質公債費比率（分子）の構造'!M$49</f>
        <v>317</v>
      </c>
      <c r="I45" s="164"/>
      <c r="J45" s="164"/>
      <c r="K45" s="164">
        <f>'実質公債費比率（分子）の構造'!N$49</f>
        <v>239</v>
      </c>
      <c r="L45" s="164"/>
      <c r="M45" s="164"/>
      <c r="N45" s="164">
        <f>'実質公債費比率（分子）の構造'!O$49</f>
        <v>241</v>
      </c>
      <c r="O45" s="164"/>
      <c r="P45" s="164"/>
    </row>
    <row r="46" spans="1:16" x14ac:dyDescent="0.15">
      <c r="A46" s="164" t="s">
        <v>64</v>
      </c>
      <c r="B46" s="164">
        <f>'実質公債費比率（分子）の構造'!K$48</f>
        <v>1074</v>
      </c>
      <c r="C46" s="164"/>
      <c r="D46" s="164"/>
      <c r="E46" s="164">
        <f>'実質公債費比率（分子）の構造'!L$48</f>
        <v>1279</v>
      </c>
      <c r="F46" s="164"/>
      <c r="G46" s="164"/>
      <c r="H46" s="164">
        <f>'実質公債費比率（分子）の構造'!M$48</f>
        <v>1143</v>
      </c>
      <c r="I46" s="164"/>
      <c r="J46" s="164"/>
      <c r="K46" s="164">
        <f>'実質公債費比率（分子）の構造'!N$48</f>
        <v>1205</v>
      </c>
      <c r="L46" s="164"/>
      <c r="M46" s="164"/>
      <c r="N46" s="164">
        <f>'実質公債費比率（分子）の構造'!O$48</f>
        <v>1164</v>
      </c>
      <c r="O46" s="164"/>
      <c r="P46" s="164"/>
    </row>
    <row r="47" spans="1:16" x14ac:dyDescent="0.15">
      <c r="A47" s="164" t="s">
        <v>12</v>
      </c>
      <c r="B47" s="164">
        <f>'実質公債費比率（分子）の構造'!K$47</f>
        <v>3</v>
      </c>
      <c r="C47" s="164"/>
      <c r="D47" s="164"/>
      <c r="E47" s="164">
        <f>'実質公債費比率（分子）の構造'!L$47</f>
        <v>3</v>
      </c>
      <c r="F47" s="164"/>
      <c r="G47" s="164"/>
      <c r="H47" s="164">
        <f>'実質公債費比率（分子）の構造'!M$47</f>
        <v>3</v>
      </c>
      <c r="I47" s="164"/>
      <c r="J47" s="164"/>
      <c r="K47" s="164">
        <f>'実質公債費比率（分子）の構造'!N$47</f>
        <v>3</v>
      </c>
      <c r="L47" s="164"/>
      <c r="M47" s="164"/>
      <c r="N47" s="164">
        <f>'実質公債費比率（分子）の構造'!O$47</f>
        <v>3</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4711</v>
      </c>
      <c r="C49" s="164"/>
      <c r="D49" s="164"/>
      <c r="E49" s="164">
        <f>'実質公債費比率（分子）の構造'!L$45</f>
        <v>5065</v>
      </c>
      <c r="F49" s="164"/>
      <c r="G49" s="164"/>
      <c r="H49" s="164">
        <f>'実質公債費比率（分子）の構造'!M$45</f>
        <v>5277</v>
      </c>
      <c r="I49" s="164"/>
      <c r="J49" s="164"/>
      <c r="K49" s="164">
        <f>'実質公債費比率（分子）の構造'!N$45</f>
        <v>5270</v>
      </c>
      <c r="L49" s="164"/>
      <c r="M49" s="164"/>
      <c r="N49" s="164">
        <f>'実質公債費比率（分子）の構造'!O$45</f>
        <v>5165</v>
      </c>
      <c r="O49" s="164"/>
      <c r="P49" s="164"/>
    </row>
    <row r="50" spans="1:16" x14ac:dyDescent="0.15">
      <c r="A50" s="164" t="s">
        <v>67</v>
      </c>
      <c r="B50" s="164" t="e">
        <f>NA()</f>
        <v>#N/A</v>
      </c>
      <c r="C50" s="164">
        <f>IF(ISNUMBER('実質公債費比率（分子）の構造'!K$53),'実質公債費比率（分子）の構造'!K$53,NA())</f>
        <v>1695</v>
      </c>
      <c r="D50" s="164" t="e">
        <f>NA()</f>
        <v>#N/A</v>
      </c>
      <c r="E50" s="164" t="e">
        <f>NA()</f>
        <v>#N/A</v>
      </c>
      <c r="F50" s="164">
        <f>IF(ISNUMBER('実質公債費比率（分子）の構造'!L$53),'実質公債費比率（分子）の構造'!L$53,NA())</f>
        <v>2079</v>
      </c>
      <c r="G50" s="164" t="e">
        <f>NA()</f>
        <v>#N/A</v>
      </c>
      <c r="H50" s="164" t="e">
        <f>NA()</f>
        <v>#N/A</v>
      </c>
      <c r="I50" s="164">
        <f>IF(ISNUMBER('実質公債費比率（分子）の構造'!M$53),'実質公債費比率（分子）の構造'!M$53,NA())</f>
        <v>2152</v>
      </c>
      <c r="J50" s="164" t="e">
        <f>NA()</f>
        <v>#N/A</v>
      </c>
      <c r="K50" s="164" t="e">
        <f>NA()</f>
        <v>#N/A</v>
      </c>
      <c r="L50" s="164">
        <f>IF(ISNUMBER('実質公債費比率（分子）の構造'!N$53),'実質公債費比率（分子）の構造'!N$53,NA())</f>
        <v>2216</v>
      </c>
      <c r="M50" s="164" t="e">
        <f>NA()</f>
        <v>#N/A</v>
      </c>
      <c r="N50" s="164" t="e">
        <f>NA()</f>
        <v>#N/A</v>
      </c>
      <c r="O50" s="164">
        <f>IF(ISNUMBER('実質公債費比率（分子）の構造'!O$53),'実質公債費比率（分子）の構造'!O$53,NA())</f>
        <v>2186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44991</v>
      </c>
      <c r="E56" s="163"/>
      <c r="F56" s="163"/>
      <c r="G56" s="163">
        <f>'将来負担比率（分子）の構造'!J$52</f>
        <v>43293</v>
      </c>
      <c r="H56" s="163"/>
      <c r="I56" s="163"/>
      <c r="J56" s="163">
        <f>'将来負担比率（分子）の構造'!K$52</f>
        <v>41366</v>
      </c>
      <c r="K56" s="163"/>
      <c r="L56" s="163"/>
      <c r="M56" s="163">
        <f>'将来負担比率（分子）の構造'!L$52</f>
        <v>39013</v>
      </c>
      <c r="N56" s="163"/>
      <c r="O56" s="163"/>
      <c r="P56" s="163">
        <f>'将来負担比率（分子）の構造'!M$52</f>
        <v>36996</v>
      </c>
    </row>
    <row r="57" spans="1:16" x14ac:dyDescent="0.15">
      <c r="A57" s="163" t="s">
        <v>42</v>
      </c>
      <c r="B57" s="163"/>
      <c r="C57" s="163"/>
      <c r="D57" s="163">
        <f>'将来負担比率（分子）の構造'!I$51</f>
        <v>1274</v>
      </c>
      <c r="E57" s="163"/>
      <c r="F57" s="163"/>
      <c r="G57" s="163">
        <f>'将来負担比率（分子）の構造'!J$51</f>
        <v>1233</v>
      </c>
      <c r="H57" s="163"/>
      <c r="I57" s="163"/>
      <c r="J57" s="163">
        <f>'将来負担比率（分子）の構造'!K$51</f>
        <v>1180</v>
      </c>
      <c r="K57" s="163"/>
      <c r="L57" s="163"/>
      <c r="M57" s="163">
        <f>'将来負担比率（分子）の構造'!L$51</f>
        <v>1099</v>
      </c>
      <c r="N57" s="163"/>
      <c r="O57" s="163"/>
      <c r="P57" s="163">
        <f>'将来負担比率（分子）の構造'!M$51</f>
        <v>1008</v>
      </c>
    </row>
    <row r="58" spans="1:16" x14ac:dyDescent="0.15">
      <c r="A58" s="163" t="s">
        <v>41</v>
      </c>
      <c r="B58" s="163"/>
      <c r="C58" s="163"/>
      <c r="D58" s="163">
        <f>'将来負担比率（分子）の構造'!I$50</f>
        <v>5712</v>
      </c>
      <c r="E58" s="163"/>
      <c r="F58" s="163"/>
      <c r="G58" s="163">
        <f>'将来負担比率（分子）の構造'!J$50</f>
        <v>5955</v>
      </c>
      <c r="H58" s="163"/>
      <c r="I58" s="163"/>
      <c r="J58" s="163">
        <f>'将来負担比率（分子）の構造'!K$50</f>
        <v>6223</v>
      </c>
      <c r="K58" s="163"/>
      <c r="L58" s="163"/>
      <c r="M58" s="163">
        <f>'将来負担比率（分子）の構造'!L$50</f>
        <v>6807</v>
      </c>
      <c r="N58" s="163"/>
      <c r="O58" s="163"/>
      <c r="P58" s="163">
        <f>'将来負担比率（分子）の構造'!M$50</f>
        <v>7479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34</v>
      </c>
      <c r="C61" s="163"/>
      <c r="D61" s="163"/>
      <c r="E61" s="163">
        <f>'将来負担比率（分子）の構造'!J$46</f>
        <v>32</v>
      </c>
      <c r="F61" s="163"/>
      <c r="G61" s="163"/>
      <c r="H61" s="163">
        <f>'将来負担比率（分子）の構造'!K$46</f>
        <v>30</v>
      </c>
      <c r="I61" s="163"/>
      <c r="J61" s="163"/>
      <c r="K61" s="163">
        <f>'将来負担比率（分子）の構造'!L$46</f>
        <v>28</v>
      </c>
      <c r="L61" s="163"/>
      <c r="M61" s="163"/>
      <c r="N61" s="163">
        <f>'将来負担比率（分子）の構造'!M$46</f>
        <v>27</v>
      </c>
      <c r="O61" s="163"/>
      <c r="P61" s="163"/>
    </row>
    <row r="62" spans="1:16" x14ac:dyDescent="0.15">
      <c r="A62" s="163" t="s">
        <v>35</v>
      </c>
      <c r="B62" s="163">
        <f>'将来負担比率（分子）の構造'!I$45</f>
        <v>3045</v>
      </c>
      <c r="C62" s="163"/>
      <c r="D62" s="163"/>
      <c r="E62" s="163">
        <f>'将来負担比率（分子）の構造'!J$45</f>
        <v>2974</v>
      </c>
      <c r="F62" s="163"/>
      <c r="G62" s="163"/>
      <c r="H62" s="163">
        <f>'将来負担比率（分子）の構造'!K$45</f>
        <v>3032</v>
      </c>
      <c r="I62" s="163"/>
      <c r="J62" s="163"/>
      <c r="K62" s="163">
        <f>'将来負担比率（分子）の構造'!L$45</f>
        <v>3096</v>
      </c>
      <c r="L62" s="163"/>
      <c r="M62" s="163"/>
      <c r="N62" s="163">
        <f>'将来負担比率（分子）の構造'!M$45</f>
        <v>2990</v>
      </c>
      <c r="O62" s="163"/>
      <c r="P62" s="163"/>
    </row>
    <row r="63" spans="1:16" x14ac:dyDescent="0.15">
      <c r="A63" s="163" t="s">
        <v>34</v>
      </c>
      <c r="B63" s="163">
        <f>'将来負担比率（分子）の構造'!I$44</f>
        <v>2489</v>
      </c>
      <c r="C63" s="163"/>
      <c r="D63" s="163"/>
      <c r="E63" s="163">
        <f>'将来負担比率（分子）の構造'!J$44</f>
        <v>2123</v>
      </c>
      <c r="F63" s="163"/>
      <c r="G63" s="163"/>
      <c r="H63" s="163">
        <f>'将来負担比率（分子）の構造'!K$44</f>
        <v>1795</v>
      </c>
      <c r="I63" s="163"/>
      <c r="J63" s="163"/>
      <c r="K63" s="163">
        <f>'将来負担比率（分子）の構造'!L$44</f>
        <v>1631</v>
      </c>
      <c r="L63" s="163"/>
      <c r="M63" s="163"/>
      <c r="N63" s="163">
        <f>'将来負担比率（分子）の構造'!M$44</f>
        <v>1394</v>
      </c>
      <c r="O63" s="163"/>
      <c r="P63" s="163"/>
    </row>
    <row r="64" spans="1:16" x14ac:dyDescent="0.15">
      <c r="A64" s="163" t="s">
        <v>33</v>
      </c>
      <c r="B64" s="163">
        <f>'将来負担比率（分子）の構造'!I$43</f>
        <v>12704</v>
      </c>
      <c r="C64" s="163"/>
      <c r="D64" s="163"/>
      <c r="E64" s="163">
        <f>'将来負担比率（分子）の構造'!J$43</f>
        <v>12834</v>
      </c>
      <c r="F64" s="163"/>
      <c r="G64" s="163"/>
      <c r="H64" s="163">
        <f>'将来負担比率（分子）の構造'!K$43</f>
        <v>11984</v>
      </c>
      <c r="I64" s="163"/>
      <c r="J64" s="163"/>
      <c r="K64" s="163">
        <f>'将来負担比率（分子）の構造'!L$43</f>
        <v>11504</v>
      </c>
      <c r="L64" s="163"/>
      <c r="M64" s="163"/>
      <c r="N64" s="163">
        <f>'将来負担比率（分子）の構造'!M$43</f>
        <v>10405</v>
      </c>
      <c r="O64" s="163"/>
      <c r="P64" s="163"/>
    </row>
    <row r="65" spans="1:16" x14ac:dyDescent="0.15">
      <c r="A65" s="163" t="s">
        <v>32</v>
      </c>
      <c r="B65" s="163">
        <f>'将来負担比率（分子）の構造'!I$42</f>
        <v>778</v>
      </c>
      <c r="C65" s="163"/>
      <c r="D65" s="163"/>
      <c r="E65" s="163">
        <f>'将来負担比率（分子）の構造'!J$42</f>
        <v>648</v>
      </c>
      <c r="F65" s="163"/>
      <c r="G65" s="163"/>
      <c r="H65" s="163">
        <f>'将来負担比率（分子）の構造'!K$42</f>
        <v>536</v>
      </c>
      <c r="I65" s="163"/>
      <c r="J65" s="163"/>
      <c r="K65" s="163">
        <f>'将来負担比率（分子）の構造'!L$42</f>
        <v>428</v>
      </c>
      <c r="L65" s="163"/>
      <c r="M65" s="163"/>
      <c r="N65" s="163">
        <f>'将来負担比率（分子）の構造'!M$42</f>
        <v>329</v>
      </c>
      <c r="O65" s="163"/>
      <c r="P65" s="163"/>
    </row>
    <row r="66" spans="1:16" x14ac:dyDescent="0.15">
      <c r="A66" s="163" t="s">
        <v>31</v>
      </c>
      <c r="B66" s="163">
        <f>'将来負担比率（分子）の構造'!I$41</f>
        <v>48757</v>
      </c>
      <c r="C66" s="163"/>
      <c r="D66" s="163"/>
      <c r="E66" s="163">
        <f>'将来負担比率（分子）の構造'!J$41</f>
        <v>48543</v>
      </c>
      <c r="F66" s="163"/>
      <c r="G66" s="163"/>
      <c r="H66" s="163">
        <f>'将来負担比率（分子）の構造'!K$41</f>
        <v>47050</v>
      </c>
      <c r="I66" s="163"/>
      <c r="J66" s="163"/>
      <c r="K66" s="163">
        <f>'将来負担比率（分子）の構造'!L$41</f>
        <v>44628</v>
      </c>
      <c r="L66" s="163"/>
      <c r="M66" s="163"/>
      <c r="N66" s="163">
        <f>'将来負担比率（分子）の構造'!M$41</f>
        <v>41995</v>
      </c>
      <c r="O66" s="163"/>
      <c r="P66" s="163"/>
    </row>
    <row r="67" spans="1:16" x14ac:dyDescent="0.15">
      <c r="A67" s="163" t="s">
        <v>71</v>
      </c>
      <c r="B67" s="163" t="e">
        <f>NA()</f>
        <v>#N/A</v>
      </c>
      <c r="C67" s="163">
        <f>IF(ISNUMBER('将来負担比率（分子）の構造'!I$53), IF('将来負担比率（分子）の構造'!I$53 &lt; 0, 0, '将来負担比率（分子）の構造'!I$53), NA())</f>
        <v>15831</v>
      </c>
      <c r="D67" s="163" t="e">
        <f>NA()</f>
        <v>#N/A</v>
      </c>
      <c r="E67" s="163" t="e">
        <f>NA()</f>
        <v>#N/A</v>
      </c>
      <c r="F67" s="163">
        <f>IF(ISNUMBER('将来負担比率（分子）の構造'!J$53), IF('将来負担比率（分子）の構造'!J$53 &lt; 0, 0, '将来負担比率（分子）の構造'!J$53), NA())</f>
        <v>16673</v>
      </c>
      <c r="G67" s="163" t="e">
        <f>NA()</f>
        <v>#N/A</v>
      </c>
      <c r="H67" s="163" t="e">
        <f>NA()</f>
        <v>#N/A</v>
      </c>
      <c r="I67" s="163">
        <f>IF(ISNUMBER('将来負担比率（分子）の構造'!K$53), IF('将来負担比率（分子）の構造'!K$53 &lt; 0, 0, '将来負担比率（分子）の構造'!K$53), NA())</f>
        <v>15658</v>
      </c>
      <c r="J67" s="163" t="e">
        <f>NA()</f>
        <v>#N/A</v>
      </c>
      <c r="K67" s="163" t="e">
        <f>NA()</f>
        <v>#N/A</v>
      </c>
      <c r="L67" s="163">
        <f>IF(ISNUMBER('将来負担比率（分子）の構造'!L$53), IF('将来負担比率（分子）の構造'!L$53 &lt; 0, 0, '将来負担比率（分子）の構造'!L$53), NA())</f>
        <v>14395</v>
      </c>
      <c r="M67" s="163" t="e">
        <f>NA()</f>
        <v>#N/A</v>
      </c>
      <c r="N67" s="163" t="e">
        <f>NA()</f>
        <v>#N/A</v>
      </c>
      <c r="O67" s="163">
        <f>IF(ISNUMBER('将来負担比率（分子）の構造'!M$53), IF('将来負担比率（分子）の構造'!M$53 &lt; 0, 0, '将来負担比率（分子）の構造'!M$53), NA())</f>
        <v>11658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2260</v>
      </c>
      <c r="C72" s="167">
        <f>基金残高に係る経年分析!G55</f>
        <v>2517</v>
      </c>
      <c r="D72" s="167">
        <f>基金残高に係る経年分析!H55</f>
        <v>2774</v>
      </c>
    </row>
    <row r="73" spans="1:16" x14ac:dyDescent="0.15">
      <c r="A73" s="166" t="s">
        <v>74</v>
      </c>
      <c r="B73" s="167">
        <f>基金残高に係る経年分析!F56</f>
        <v>300</v>
      </c>
      <c r="C73" s="167">
        <f>基金残高に係る経年分析!G56</f>
        <v>300</v>
      </c>
      <c r="D73" s="167">
        <f>基金残高に係る経年分析!H56</f>
        <v>410</v>
      </c>
    </row>
    <row r="74" spans="1:16" x14ac:dyDescent="0.15">
      <c r="A74" s="166" t="s">
        <v>75</v>
      </c>
      <c r="B74" s="167">
        <f>基金残高に係る経年分析!F57</f>
        <v>5106</v>
      </c>
      <c r="C74" s="167">
        <f>基金残高に係る経年分析!G57</f>
        <v>5113</v>
      </c>
      <c r="D74" s="167">
        <f>基金残高に係る経年分析!H57</f>
        <v>5074</v>
      </c>
    </row>
  </sheetData>
  <sheetProtection algorithmName="SHA-512" hashValue="hfy0XsKdOThBSxYIIA+gpkeFwLfCzMsJ1jnPja++AkEdQMwIIXH3pPCV4zHfi+jvu7xvGOdE5MTWw3N4tCcY2w==" saltValue="oVokLUPihFdMWBqsaMpq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2026-03-13T09:45:36Z</cp:lastPrinted>
  <dcterms:created xsi:type="dcterms:W3CDTF">2026-02-23T06:09:12Z</dcterms:created>
  <dcterms:modified xsi:type="dcterms:W3CDTF">2026-09-28T07:51:24Z</dcterms:modified>
  <cp:category/>
</cp:coreProperties>
</file>