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4215" windowWidth="20190" windowHeight="37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c r="AM43" i="9"/>
  <c r="U43" i="9"/>
  <c r="C43" i="9"/>
  <c r="BE42" i="9"/>
  <c r="AM42" i="9"/>
  <c r="U42" i="9"/>
  <c r="C42" i="9"/>
  <c r="BE41" i="9"/>
  <c r="AM41" i="9"/>
  <c r="U41" i="9"/>
  <c r="C41" i="9"/>
  <c r="BE40" i="9"/>
  <c r="AM40" i="9"/>
  <c r="U40" i="9"/>
  <c r="C40" i="9"/>
  <c r="BE39" i="9"/>
  <c r="AM39" i="9"/>
  <c r="U39" i="9"/>
  <c r="C39" i="9"/>
  <c r="BE38" i="9"/>
  <c r="AM38" i="9"/>
  <c r="U38" i="9"/>
  <c r="C38" i="9"/>
  <c r="BE37" i="9"/>
  <c r="AM37" i="9"/>
  <c r="C37" i="9"/>
  <c r="AM36" i="9"/>
  <c r="C36" i="9"/>
  <c r="AM35" i="9"/>
  <c r="C35" i="9"/>
  <c r="BW34" i="9"/>
  <c r="BW35" i="9"/>
  <c r="BW36" i="9"/>
  <c r="BW37" i="9"/>
  <c r="BW38" i="9"/>
  <c r="BW39" i="9"/>
  <c r="BW40" i="9"/>
  <c r="BW41" i="9"/>
  <c r="BW42" i="9"/>
  <c r="BW43" i="9"/>
  <c r="C34" i="9"/>
  <c r="CO34" i="9"/>
  <c r="CO35" i="9"/>
  <c r="CO36" i="9"/>
  <c r="CO37" i="9"/>
  <c r="CO38" i="9"/>
  <c r="CO39" i="9"/>
  <c r="CO40" i="9"/>
  <c r="CO41" i="9"/>
  <c r="CO42" i="9"/>
  <c r="CO43" i="9"/>
  <c r="U34" i="9"/>
  <c r="U35" i="9"/>
  <c r="U36" i="9"/>
  <c r="U37" i="9"/>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c r="BE35" i="9"/>
  <c r="BE36" i="9"/>
</calcChain>
</file>

<file path=xl/sharedStrings.xml><?xml version="1.0" encoding="utf-8"?>
<sst xmlns="http://schemas.openxmlformats.org/spreadsheetml/2006/main" count="1029" uniqueCount="563">
  <si>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</si>
  <si>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</si>
  <si>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</si>
  <si>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</si>
  <si>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</si>
  <si>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</si>
  <si>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</si>
  <si>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</si>
  <si>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</si>
  <si>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</si>
  <si>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</si>
  <si>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</si>
  <si>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</si>
  <si>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</si>
  <si>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</si>
  <si>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</si>
  <si>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</si>
  <si>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</si>
  <si>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</si>
  <si>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</si>
  <si>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</si>
  <si>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</si>
  <si>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</si>
  <si>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</si>
  <si>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</si>
  <si>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</si>
  <si>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</si>
  <si>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</si>
  <si>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</si>
  <si>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</si>
  <si>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</si>
  <si>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</si>
  <si>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</si>
  <si>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</si>
  <si>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</si>
  <si>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</si>
  <si>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</si>
  <si>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</si>
  <si>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</si>
  <si>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</si>
  <si>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</si>
  <si>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</si>
  <si>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</si>
  <si>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</si>
  <si>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</si>
  <si>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</si>
  <si>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</si>
  <si>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</si>
  <si>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</si>
  <si>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</si>
  <si>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</si>
  <si>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</si>
  <si>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</si>
  <si>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</si>
  <si>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</si>
  <si>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</si>
  <si>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</si>
  <si>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</si>
  <si>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</si>
  <si>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</si>
  <si>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</si>
  <si>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</si>
  <si>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</si>
  <si>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</si>
  <si>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</si>
  <si>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</si>
  <si>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</si>
  <si>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</si>
  <si>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</si>
  <si>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</si>
  <si>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</si>
  <si>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</si>
  <si>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</si>
  <si>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</si>
  <si>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</si>
  <si>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</si>
  <si>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</si>
  <si>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</si>
  <si>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</si>
  <si>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</si>
  <si>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</si>
  <si>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</si>
  <si>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十日町市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</si>
  <si>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</si>
  <si>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</si>
  <si>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</si>
  <si>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</si>
  <si>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</si>
  <si>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</si>
  <si>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</si>
  <si>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</si>
  <si>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</si>
  <si>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</si>
  <si>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</si>
  <si>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</si>
  <si>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</si>
  <si>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</si>
  <si>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</si>
  <si>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</si>
  <si>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</si>
  <si>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</si>
  <si>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</si>
  <si>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</si>
  <si>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</si>
  <si>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</si>
  <si>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</si>
  <si>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</si>
  <si>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</si>
  <si>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</si>
  <si>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</si>
  <si>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</si>
  <si>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17"/>
  </si>
  <si>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</si>
  <si>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</si>
  <si>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</si>
  <si>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</si>
  <si>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</si>
  <si>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</si>
  <si>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</si>
  <si>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</si>
  <si>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</si>
  <si>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</si>
  <si>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</si>
  <si>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</si>
  <si>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</si>
  <si>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</si>
  <si>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7"/>
  </si>
  <si>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</si>
  <si>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</si>
  <si>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</si>
  <si>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</si>
  <si>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</si>
  <si>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</si>
  <si>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</si>
  <si>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</si>
  <si>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7"/>
  </si>
  <si>
    <t>うち日本人(％)</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</si>
  <si>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</si>
  <si>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</si>
  <si>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</si>
  <si>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</si>
  <si>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</si>
  <si>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</si>
  <si>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</si>
  <si>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</si>
  <si>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</si>
  <si>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</si>
  <si>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</si>
  <si>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</si>
  <si>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</si>
  <si>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</si>
  <si>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</si>
  <si>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</si>
  <si>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</si>
  <si>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</si>
  <si>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</si>
  <si>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</si>
  <si>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</si>
  <si>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</si>
  <si>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</si>
  <si>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</si>
  <si>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</si>
  <si>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</si>
  <si>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</si>
  <si>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</si>
  <si>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</si>
  <si>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</si>
  <si>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</si>
  <si>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</si>
  <si>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</si>
  <si>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</si>
  <si>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</si>
  <si>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</si>
  <si>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</si>
  <si>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</si>
  <si>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</si>
  <si>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</si>
  <si>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</si>
  <si>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</si>
  <si>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</si>
  <si>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</si>
  <si>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</si>
  <si>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</si>
  <si>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</si>
  <si>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</si>
  <si>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</si>
  <si>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</si>
  <si>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</si>
  <si>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</si>
  <si>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</si>
  <si>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</si>
  <si>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</si>
  <si>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</si>
  <si>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7"/>
  </si>
  <si>
    <t>新潟県十日町市</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</si>
  <si>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</si>
  <si>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</si>
  <si>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</si>
  <si>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</si>
  <si>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</si>
  <si>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</si>
  <si>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</si>
  <si>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</si>
  <si>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</si>
  <si>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</si>
  <si>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</si>
  <si>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</si>
  <si>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</si>
  <si>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</si>
  <si>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</si>
  <si>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</si>
  <si>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</si>
  <si>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</si>
  <si>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</si>
  <si>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7"/>
  </si>
  <si>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</si>
  <si>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</si>
  <si>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</si>
  <si>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</si>
  <si>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</si>
  <si>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</si>
  <si>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</si>
  <si>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</si>
  <si>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</si>
  <si>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</si>
  <si>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</si>
  <si>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</si>
  <si>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</si>
  <si>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</si>
  <si>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</si>
  <si>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</si>
  <si>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</si>
  <si>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</si>
  <si>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</si>
  <si>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</si>
  <si>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</si>
  <si>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</si>
  <si>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</si>
  <si>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</si>
  <si>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</si>
  <si>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</si>
  <si>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</si>
  <si>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</si>
  <si>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</si>
  <si>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</si>
  <si>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</si>
  <si>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</si>
  <si>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</si>
  <si>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</si>
  <si>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</si>
  <si>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</si>
  <si>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</si>
  <si>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</si>
  <si>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</si>
  <si>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</si>
  <si>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</si>
  <si>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</si>
  <si>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</si>
  <si>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</si>
  <si>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</si>
  <si>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</si>
  <si>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</si>
  <si>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</si>
  <si>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</si>
  <si>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</si>
  <si>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</si>
  <si>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</si>
  <si>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</si>
  <si>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</si>
  <si>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</si>
  <si>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</si>
  <si>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</si>
  <si>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</si>
  <si>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</si>
  <si>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</si>
  <si>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</si>
  <si>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</si>
  <si>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</si>
  <si>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</si>
  <si>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</si>
  <si>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</si>
  <si>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</si>
  <si>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</si>
  <si>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</si>
  <si>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</si>
  <si>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</si>
  <si>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</si>
  <si>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</si>
  <si>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</si>
  <si>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</si>
  <si>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</si>
  <si>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</si>
  <si>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</si>
  <si>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</si>
  <si>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</si>
  <si>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</si>
  <si>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</si>
  <si>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</si>
  <si>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</si>
  <si>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</si>
  <si>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</si>
  <si>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</si>
  <si>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</si>
  <si>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</si>
  <si>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</si>
  <si>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</si>
  <si>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</si>
  <si>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</si>
  <si>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</si>
  <si>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</si>
  <si>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</si>
  <si>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</si>
  <si>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</si>
  <si>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7"/>
  </si>
  <si>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</si>
  <si>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</si>
  <si>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</si>
  <si>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</si>
  <si>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</si>
  <si>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</si>
  <si>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</si>
  <si>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</si>
  <si>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</si>
  <si>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</si>
  <si>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</si>
  <si>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</si>
  <si>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</si>
  <si>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</si>
  <si>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</si>
  <si>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</si>
  <si>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7"/>
  </si>
  <si>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</si>
  <si>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</si>
  <si>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</si>
  <si>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</si>
  <si>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</si>
  <si>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</si>
  <si>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</si>
  <si>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</si>
  <si>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</si>
  <si>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</si>
  <si>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</si>
  <si>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</si>
  <si>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</si>
  <si>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新潟県十日町市</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</si>
  <si>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</si>
  <si>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</si>
  <si>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</si>
  <si>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</si>
  <si>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</si>
  <si>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</si>
  <si>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</si>
  <si>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</si>
  <si>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</si>
  <si>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</si>
  <si>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</si>
  <si>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</si>
  <si>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</si>
  <si>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</si>
  <si>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</si>
  <si>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</si>
  <si>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</si>
  <si>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</si>
  <si>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</si>
  <si>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</si>
  <si>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</si>
  <si>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</si>
  <si>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</si>
  <si>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</si>
  <si>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</si>
  <si>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</si>
  <si>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</si>
  <si>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</si>
  <si>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</si>
  <si>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</si>
  <si>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</si>
  <si>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</si>
  <si>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</si>
  <si>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</si>
  <si>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</si>
  <si>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</si>
  <si>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</si>
  <si>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</si>
  <si>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</si>
  <si>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</si>
  <si>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</si>
  <si>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</si>
  <si>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松之山温泉配湯事業特別会計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</si>
  <si>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</si>
  <si>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</si>
  <si>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</si>
  <si>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</si>
  <si>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</si>
  <si>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</si>
  <si>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</si>
  <si>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</si>
  <si>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</si>
  <si>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</si>
  <si>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</si>
  <si>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</si>
  <si>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</si>
  <si>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</si>
  <si>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</si>
  <si>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</si>
  <si>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</si>
  <si>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</si>
  <si>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</si>
  <si>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</si>
  <si>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</si>
  <si>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</si>
  <si>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</si>
  <si>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</si>
  <si>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</si>
  <si>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</si>
  <si>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</si>
  <si>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</si>
  <si>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</si>
  <si>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</si>
  <si>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</si>
  <si>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</si>
  <si>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</si>
  <si>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</si>
  <si>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</si>
  <si>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</si>
  <si>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</si>
  <si>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</si>
  <si>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</si>
  <si>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</si>
  <si>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</si>
  <si>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</si>
  <si>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</si>
  <si>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</si>
  <si>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</si>
  <si>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</si>
  <si>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</si>
  <si>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</si>
  <si>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</si>
  <si>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</si>
  <si>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</si>
  <si>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</si>
  <si>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</si>
  <si>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</si>
  <si>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</si>
  <si>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</si>
  <si>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</si>
  <si>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</si>
  <si>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平成26年度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</si>
  <si>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</si>
  <si>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</si>
  <si>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</si>
  <si>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</si>
  <si>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</si>
  <si>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</si>
  <si>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</si>
  <si>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</si>
  <si>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</si>
  <si>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</si>
  <si>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</si>
  <si>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</si>
  <si>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</si>
  <si>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</si>
  <si>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</si>
  <si>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</si>
  <si>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</si>
  <si>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</si>
  <si>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</si>
  <si>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</si>
  <si>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</si>
  <si>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</si>
  <si>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</si>
  <si>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</si>
  <si>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</si>
  <si>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</si>
  <si>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</si>
  <si>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</si>
  <si>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</si>
  <si>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</si>
  <si>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</si>
  <si>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</si>
  <si>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</si>
  <si>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</si>
  <si>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</si>
  <si>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</si>
  <si>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</si>
  <si>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</si>
  <si>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</si>
  <si>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</si>
  <si>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</si>
  <si>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</si>
  <si>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</si>
  <si>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</si>
  <si>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</si>
  <si>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</si>
  <si>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</si>
  <si>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</si>
  <si>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</si>
  <si>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</si>
  <si>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</si>
  <si>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</si>
  <si>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</si>
  <si>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</si>
  <si>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</si>
  <si>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</si>
  <si>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</si>
  <si>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</si>
  <si>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</si>
  <si>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</si>
  <si>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</si>
  <si>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</si>
  <si>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</si>
  <si>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</si>
  <si>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</si>
  <si>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</si>
  <si>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</si>
  <si>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</si>
  <si>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</si>
  <si>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</si>
  <si>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</si>
  <si>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</si>
  <si>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</si>
  <si>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4.55</t>
  </si>
  <si>
    <t>▲ 0.26</t>
  </si>
  <si>
    <t>一般会計</t>
  </si>
  <si>
    <t>水道事業会計</t>
  </si>
  <si>
    <t>下水道事業特別会計</t>
  </si>
  <si>
    <t>介護保険特別会計</t>
  </si>
  <si>
    <t>国民健康保険特別会計（事業勘定）</t>
  </si>
  <si>
    <t>簡易水道事業特別会計</t>
  </si>
  <si>
    <t>国民健康保険特別会計（直診勘定）</t>
  </si>
  <si>
    <t>後期高齢者医療特別会計</t>
  </si>
  <si>
    <t>その他会計（赤字）</t>
  </si>
  <si>
    <t>その他会計（黒字）</t>
  </si>
  <si>
    <t>‐</t>
    <phoneticPr fontId="2"/>
  </si>
  <si>
    <t>‐</t>
    <phoneticPr fontId="2"/>
  </si>
  <si>
    <t>‐</t>
    <phoneticPr fontId="2"/>
  </si>
  <si>
    <t>津南地域衛生施設組合</t>
  </si>
  <si>
    <t>魚沼地区障害福祉組合</t>
  </si>
  <si>
    <t>基金繰入　48</t>
    <rPh sb="0" eb="2">
      <t>キキン</t>
    </rPh>
    <rPh sb="2" eb="4">
      <t>クリイレ</t>
    </rPh>
    <phoneticPr fontId="25"/>
  </si>
  <si>
    <t>十日町市土地開発公社</t>
    <phoneticPr fontId="2"/>
  </si>
  <si>
    <t>‐</t>
    <phoneticPr fontId="2"/>
  </si>
  <si>
    <t>‐</t>
    <phoneticPr fontId="2"/>
  </si>
  <si>
    <t>‐</t>
    <phoneticPr fontId="2"/>
  </si>
  <si>
    <t>（株）オスポック</t>
    <rPh sb="1" eb="2">
      <t>カブ</t>
    </rPh>
    <phoneticPr fontId="2"/>
  </si>
  <si>
    <t>（株）まちづくり川西</t>
    <phoneticPr fontId="2"/>
  </si>
  <si>
    <t>中里地域開発（株）</t>
    <phoneticPr fontId="2"/>
  </si>
  <si>
    <t>（株）なかさと</t>
    <phoneticPr fontId="2"/>
  </si>
  <si>
    <t>松代総合開発（株）</t>
    <phoneticPr fontId="2"/>
  </si>
  <si>
    <t>（有）湯米心まつのやま</t>
    <rPh sb="1" eb="2">
      <t>ユウ</t>
    </rPh>
    <phoneticPr fontId="2"/>
  </si>
  <si>
    <t>当間高原開発（株）</t>
    <rPh sb="7" eb="8">
      <t>カブ</t>
    </rPh>
    <phoneticPr fontId="2"/>
  </si>
  <si>
    <t>（一財）十日町地域地場産業振興センター</t>
    <rPh sb="1" eb="2">
      <t>イチ</t>
    </rPh>
    <phoneticPr fontId="2"/>
  </si>
  <si>
    <t>（公財）松之山農業担い手公社</t>
    <rPh sb="1" eb="2">
      <t>コウ</t>
    </rPh>
    <rPh sb="2" eb="3">
      <t>ザイ</t>
    </rPh>
    <phoneticPr fontId="2"/>
  </si>
  <si>
    <t>○</t>
    <phoneticPr fontId="2"/>
  </si>
  <si>
    <t>○</t>
    <phoneticPr fontId="2"/>
  </si>
  <si>
    <t>十日町地域広域事務組合
　【一般会計】</t>
    <phoneticPr fontId="2"/>
  </si>
  <si>
    <t>十日町地域広域事務組合
　【家畜診療所特別会計】</t>
    <phoneticPr fontId="2"/>
  </si>
  <si>
    <t>新潟県市町村総合事務組合
　【一般会計】</t>
    <phoneticPr fontId="2"/>
  </si>
  <si>
    <t>新潟県市町村総合事務組合
　【職員退職手当支給事業特別会計】</t>
    <phoneticPr fontId="2"/>
  </si>
  <si>
    <t>新潟県市町村総合事務組合
　【消防団員等公務災害補償事業特別会計】</t>
    <phoneticPr fontId="2"/>
  </si>
  <si>
    <t>新潟県市町村総合事務組合
　【消防賞じゅつ金支給事業特別会計】</t>
    <phoneticPr fontId="2"/>
  </si>
  <si>
    <t>新潟県市町村総合事務組合
　【非常勤職員公務災害補償等特別会計】</t>
    <phoneticPr fontId="2"/>
  </si>
  <si>
    <t>新潟県市町村総合事務組合
　【交通災害共済事業特別会計】</t>
    <phoneticPr fontId="2"/>
  </si>
  <si>
    <t>新潟県後期高齢者医療広域連合
　【一般会計】</t>
    <phoneticPr fontId="2"/>
  </si>
  <si>
    <t>新潟県後期高齢者医療広域連合
　【後期高齢者医療特別会計】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</si>
</sst>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double">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s>
  <cellStyleXfs count="38">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86">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0" fontId="18" fillId="0" borderId="0" xfId="27" applyNumberFormat="1" applyFont="1" applyFill="1" applyBorder="1" applyAlignment="1" applyProtection="1">
      <alignment horizontal="left" vertical="center" wrapText="1"/>
      <protection hidden="1"/>
    </xf>
    <xf numFmtId="186" fontId="13" fillId="0" borderId="0" xfId="27" applyNumberFormat="1" applyFont="1" applyFill="1" applyBorder="1" applyAlignment="1" applyProtection="1">
      <alignment horizontal="center" vertical="center"/>
      <protection hidden="1"/>
    </xf>
    <xf numFmtId="0" fontId="13" fillId="0" borderId="0" xfId="27" applyFont="1" applyFill="1" applyBorder="1" applyAlignment="1" applyProtection="1">
      <alignment horizontal="center" vertical="center"/>
      <protection hidden="1"/>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181" fontId="13" fillId="0" borderId="29" xfId="27" applyNumberFormat="1" applyFont="1" applyFill="1" applyBorder="1" applyAlignment="1">
      <alignment horizontal="right" vertical="center"/>
    </xf>
    <xf numFmtId="181" fontId="13" fillId="0" borderId="82" xfId="27" applyNumberFormat="1" applyFont="1" applyFill="1" applyBorder="1" applyAlignment="1">
      <alignment horizontal="right" vertical="center"/>
    </xf>
    <xf numFmtId="181" fontId="13" fillId="0" borderId="84" xfId="27" applyNumberFormat="1" applyFont="1" applyFill="1" applyBorder="1" applyAlignment="1">
      <alignment horizontal="right" vertical="center"/>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0" fontId="13" fillId="0" borderId="27"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178" fontId="13" fillId="0" borderId="81" xfId="27" applyNumberFormat="1" applyFont="1" applyFill="1" applyBorder="1" applyAlignment="1">
      <alignment horizontal="right" vertical="center"/>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33" xfId="27" applyFont="1" applyFill="1" applyBorder="1" applyAlignment="1">
      <alignment horizontal="center" vertical="center"/>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75"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70" xfId="27" applyFont="1" applyFill="1" applyBorder="1" applyAlignment="1">
      <alignment horizontal="center" vertical="center" wrapText="1"/>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72" xfId="27" applyFont="1" applyFill="1" applyBorder="1" applyAlignment="1">
      <alignment horizontal="center" vertical="center" textRotation="255"/>
    </xf>
    <xf numFmtId="0" fontId="13" fillId="0" borderId="28" xfId="27" applyFont="1" applyFill="1" applyBorder="1" applyAlignment="1">
      <alignment horizontal="center" vertical="center"/>
    </xf>
    <xf numFmtId="0" fontId="18" fillId="0" borderId="30"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26" xfId="27" applyFont="1" applyFill="1" applyBorder="1" applyAlignment="1">
      <alignment horizontal="center" vertical="center" textRotation="255"/>
    </xf>
    <xf numFmtId="0" fontId="13" fillId="0" borderId="37" xfId="27" applyFont="1" applyFill="1" applyBorder="1" applyAlignment="1">
      <alignment horizontal="center" vertical="center" textRotation="255"/>
    </xf>
    <xf numFmtId="0" fontId="13" fillId="0" borderId="33" xfId="27" applyFont="1" applyFill="1" applyBorder="1" applyAlignment="1">
      <alignment horizontal="center" vertical="center" textRotation="255"/>
    </xf>
    <xf numFmtId="0" fontId="13" fillId="0" borderId="29" xfId="27" applyFont="1" applyFill="1" applyBorder="1" applyAlignment="1">
      <alignment vertical="center"/>
    </xf>
    <xf numFmtId="0" fontId="13" fillId="0" borderId="82" xfId="27" applyFont="1" applyFill="1" applyBorder="1" applyAlignment="1">
      <alignment vertical="center"/>
    </xf>
    <xf numFmtId="0" fontId="13" fillId="0" borderId="83" xfId="27" applyFont="1" applyFill="1" applyBorder="1" applyAlignment="1">
      <alignment vertical="center"/>
    </xf>
    <xf numFmtId="178" fontId="13" fillId="0" borderId="29" xfId="27" applyNumberFormat="1" applyFont="1" applyFill="1" applyBorder="1" applyAlignment="1">
      <alignment horizontal="right" vertical="center"/>
    </xf>
    <xf numFmtId="178" fontId="13" fillId="0" borderId="82" xfId="27" applyNumberFormat="1" applyFont="1" applyFill="1" applyBorder="1" applyAlignment="1">
      <alignment horizontal="right" vertical="center"/>
    </xf>
    <xf numFmtId="178" fontId="13" fillId="0" borderId="83" xfId="27" applyNumberFormat="1" applyFont="1" applyFill="1" applyBorder="1" applyAlignment="1">
      <alignment horizontal="right" vertical="center"/>
    </xf>
    <xf numFmtId="0" fontId="13" fillId="0" borderId="73" xfId="27" applyFont="1" applyFill="1" applyBorder="1" applyAlignment="1">
      <alignment horizontal="center" vertical="center" shrinkToFit="1"/>
    </xf>
    <xf numFmtId="0" fontId="13" fillId="0" borderId="51" xfId="27" applyFont="1" applyFill="1" applyBorder="1" applyAlignment="1">
      <alignment horizontal="center" vertical="center" shrinkToFit="1"/>
    </xf>
    <xf numFmtId="0" fontId="13" fillId="0" borderId="72" xfId="27" applyFont="1" applyFill="1" applyBorder="1" applyAlignment="1">
      <alignment horizontal="center" vertical="center" shrinkToFit="1"/>
    </xf>
    <xf numFmtId="0" fontId="19" fillId="0" borderId="31" xfId="27" applyFont="1" applyFill="1" applyBorder="1">
      <alignment vertical="center"/>
    </xf>
    <xf numFmtId="0" fontId="19" fillId="0" borderId="32" xfId="27" applyFont="1" applyFill="1" applyBorder="1">
      <alignment vertical="center"/>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78"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76" xfId="27" applyFont="1" applyFill="1" applyBorder="1" applyAlignment="1">
      <alignment horizontal="center" vertical="center"/>
    </xf>
    <xf numFmtId="0" fontId="13" fillId="0" borderId="86" xfId="27" applyFont="1" applyFill="1" applyBorder="1" applyAlignment="1">
      <alignment horizontal="center" vertical="center"/>
    </xf>
    <xf numFmtId="183" fontId="13" fillId="0" borderId="86" xfId="27" applyNumberFormat="1" applyFont="1" applyFill="1" applyBorder="1" applyAlignment="1">
      <alignment horizontal="right" vertical="center"/>
    </xf>
    <xf numFmtId="183" fontId="13" fillId="0" borderId="87"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181" fontId="13" fillId="0" borderId="83" xfId="27" applyNumberFormat="1" applyFont="1" applyFill="1" applyBorder="1" applyAlignment="1">
      <alignment horizontal="right" vertical="center"/>
    </xf>
    <xf numFmtId="0" fontId="13" fillId="0" borderId="22" xfId="27" applyFont="1" applyFill="1" applyBorder="1" applyAlignment="1">
      <alignment vertical="center"/>
    </xf>
    <xf numFmtId="178" fontId="13" fillId="0" borderId="86" xfId="27" applyNumberFormat="1" applyFont="1" applyFill="1" applyBorder="1" applyAlignment="1">
      <alignment horizontal="right" vertical="center"/>
    </xf>
    <xf numFmtId="178" fontId="13" fillId="0" borderId="87"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3" fillId="0" borderId="13" xfId="27" applyFont="1" applyFill="1" applyBorder="1" applyAlignment="1">
      <alignment vertical="center"/>
    </xf>
    <xf numFmtId="0" fontId="13" fillId="0" borderId="16"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0" fontId="12" fillId="0" borderId="29" xfId="28" applyFont="1" applyFill="1" applyBorder="1" applyAlignment="1">
      <alignment horizontal="center" vertical="center"/>
    </xf>
    <xf numFmtId="0" fontId="12" fillId="0" borderId="82" xfId="28" applyFont="1" applyFill="1" applyBorder="1" applyAlignment="1">
      <alignment horizontal="center" vertical="center"/>
    </xf>
    <xf numFmtId="0" fontId="12" fillId="0" borderId="83" xfId="28" applyFont="1" applyFill="1" applyBorder="1" applyAlignment="1">
      <alignment horizontal="center"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5" xfId="27" applyNumberFormat="1" applyFont="1" applyFill="1" applyBorder="1" applyAlignment="1">
      <alignment horizontal="right" vertical="center"/>
    </xf>
    <xf numFmtId="0" fontId="13" fillId="0" borderId="9" xfId="27" applyFont="1" applyFill="1" applyBorder="1" applyAlignment="1">
      <alignment horizontal="center" vertical="center"/>
    </xf>
    <xf numFmtId="0" fontId="13" fillId="0" borderId="72" xfId="27" applyFont="1" applyFill="1" applyBorder="1" applyAlignment="1">
      <alignment horizontal="center" vertical="center"/>
    </xf>
    <xf numFmtId="0" fontId="12" fillId="0" borderId="28" xfId="27" applyFont="1" applyFill="1" applyBorder="1" applyAlignment="1">
      <alignmen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181" fontId="13" fillId="0" borderId="81" xfId="27" applyNumberFormat="1" applyFont="1" applyFill="1" applyBorder="1" applyAlignment="1">
      <alignment horizontal="righ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81" xfId="27" applyNumberFormat="1" applyFont="1" applyFill="1" applyBorder="1" applyAlignment="1">
      <alignment horizontal="right" vertical="center"/>
    </xf>
    <xf numFmtId="0" fontId="13" fillId="0" borderId="18" xfId="27" applyFont="1" applyFill="1" applyBorder="1" applyAlignment="1">
      <alignment horizontal="center" vertical="center"/>
    </xf>
    <xf numFmtId="181" fontId="13" fillId="0" borderId="50"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72" xfId="27" applyFont="1" applyFill="1" applyBorder="1" applyAlignment="1">
      <alignment horizontal="center" vertical="center" wrapText="1"/>
    </xf>
    <xf numFmtId="0" fontId="12" fillId="0" borderId="67" xfId="27" applyFont="1" applyFill="1" applyBorder="1" applyAlignment="1">
      <alignment vertical="center"/>
    </xf>
    <xf numFmtId="0" fontId="12" fillId="0" borderId="78" xfId="27" applyFont="1" applyFill="1" applyBorder="1" applyAlignment="1">
      <alignment vertical="center"/>
    </xf>
    <xf numFmtId="0" fontId="12" fillId="0" borderId="79" xfId="27" applyFont="1" applyFill="1" applyBorder="1" applyAlignment="1">
      <alignment vertical="center"/>
    </xf>
    <xf numFmtId="178" fontId="12" fillId="0" borderId="67"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0" fontId="13" fillId="0" borderId="81" xfId="27" applyFont="1" applyFill="1" applyBorder="1" applyAlignment="1">
      <alignment horizontal="center"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185" fontId="13" fillId="0" borderId="29" xfId="27" applyNumberFormat="1" applyFont="1" applyFill="1" applyBorder="1" applyAlignment="1">
      <alignment horizontal="right" vertical="center"/>
    </xf>
    <xf numFmtId="185" fontId="13" fillId="0" borderId="82" xfId="27" applyNumberFormat="1" applyFont="1" applyFill="1" applyBorder="1" applyAlignment="1">
      <alignment horizontal="right" vertical="center"/>
    </xf>
    <xf numFmtId="185" fontId="13" fillId="0" borderId="84" xfId="27" applyNumberFormat="1" applyFont="1" applyFill="1" applyBorder="1" applyAlignment="1">
      <alignment horizontal="right"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0" fontId="13" fillId="0" borderId="77" xfId="27" applyFont="1" applyFill="1" applyBorder="1" applyAlignment="1">
      <alignment vertical="center"/>
    </xf>
    <xf numFmtId="0" fontId="13" fillId="0" borderId="78" xfId="27" applyFont="1" applyFill="1" applyBorder="1" applyAlignment="1">
      <alignment vertical="center"/>
    </xf>
    <xf numFmtId="0" fontId="13" fillId="0" borderId="79" xfId="27" applyFont="1" applyFill="1" applyBorder="1" applyAlignment="1">
      <alignment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178" fontId="13" fillId="0" borderId="80" xfId="27" applyNumberFormat="1" applyFont="1" applyFill="1" applyBorder="1" applyAlignment="1">
      <alignment horizontal="right" vertical="center"/>
    </xf>
    <xf numFmtId="0" fontId="13" fillId="0" borderId="48"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53" xfId="27" applyFont="1" applyFill="1" applyBorder="1" applyAlignment="1">
      <alignment horizontal="center"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0" fontId="13" fillId="0" borderId="1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64"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65"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68"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5"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73"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70" xfId="27" applyFont="1" applyFill="1" applyBorder="1" applyAlignment="1">
      <alignment horizontal="center" vertical="center"/>
    </xf>
    <xf numFmtId="0" fontId="13" fillId="0" borderId="3" xfId="27" applyFont="1" applyFill="1" applyBorder="1" applyAlignment="1">
      <alignment horizontal="center"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178" fontId="13" fillId="0" borderId="26"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97" xfId="17" applyFill="1" applyBorder="1" applyAlignment="1">
      <alignment horizontal="right" vertical="center"/>
    </xf>
    <xf numFmtId="187" fontId="13" fillId="0" borderId="99"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7" xfId="17" applyNumberFormat="1" applyFill="1" applyBorder="1" applyAlignment="1">
      <alignment horizontal="right" vertical="center"/>
    </xf>
    <xf numFmtId="178" fontId="13" fillId="0" borderId="99" xfId="17" applyNumberFormat="1" applyFont="1" applyFill="1" applyBorder="1" applyAlignment="1">
      <alignment horizontal="right" vertical="center"/>
    </xf>
    <xf numFmtId="178" fontId="13" fillId="6" borderId="99"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7" xfId="17" applyNumberFormat="1" applyFont="1" applyFill="1" applyBorder="1" applyAlignment="1">
      <alignment horizontal="right" vertical="center"/>
    </xf>
    <xf numFmtId="0" fontId="13" fillId="6" borderId="99"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3" xfId="17" applyNumberFormat="1" applyFont="1" applyFill="1" applyBorder="1" applyAlignment="1">
      <alignment horizontal="right" vertical="center"/>
    </xf>
    <xf numFmtId="187" fontId="13" fillId="0" borderId="95"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3"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78" fontId="13" fillId="6" borderId="95"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0" fontId="13" fillId="6" borderId="95"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0" fontId="1" fillId="0" borderId="0" xfId="17" applyFill="1" applyAlignment="1">
      <alignment horizontal="right" vertical="center"/>
    </xf>
    <xf numFmtId="0" fontId="1" fillId="0" borderId="93" xfId="17" applyFill="1" applyBorder="1" applyAlignment="1">
      <alignment horizontal="right" vertical="center"/>
    </xf>
    <xf numFmtId="187" fontId="1" fillId="0" borderId="0" xfId="17" applyNumberFormat="1" applyFill="1" applyAlignment="1">
      <alignment horizontal="right" vertical="center"/>
    </xf>
    <xf numFmtId="187" fontId="1" fillId="0" borderId="93" xfId="17" applyNumberFormat="1" applyFill="1" applyBorder="1" applyAlignment="1">
      <alignment horizontal="right" vertical="center"/>
    </xf>
    <xf numFmtId="181" fontId="13" fillId="0" borderId="95" xfId="17" applyNumberFormat="1" applyFon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0" fontId="1" fillId="0" borderId="61" xfId="17"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0" fontId="13" fillId="0" borderId="0" xfId="17" applyFont="1" applyFill="1" applyBorder="1">
      <alignment vertical="center"/>
    </xf>
    <xf numFmtId="0" fontId="13" fillId="0" borderId="61" xfId="17" applyFont="1" applyFill="1" applyBorder="1">
      <alignment vertical="center"/>
    </xf>
    <xf numFmtId="178" fontId="13" fillId="0" borderId="61" xfId="17" applyNumberFormat="1" applyFont="1" applyFill="1" applyBorder="1" applyAlignment="1">
      <alignment horizontal="right" vertical="center"/>
    </xf>
    <xf numFmtId="0" fontId="13" fillId="0" borderId="54" xfId="17" applyFont="1" applyFill="1" applyBorder="1">
      <alignment vertical="center"/>
    </xf>
    <xf numFmtId="0" fontId="13" fillId="0" borderId="26" xfId="17" applyFont="1" applyFill="1" applyBorder="1">
      <alignment vertical="center"/>
    </xf>
    <xf numFmtId="0" fontId="13" fillId="0" borderId="37" xfId="17" applyFont="1" applyFill="1" applyBorder="1">
      <alignment vertical="center"/>
    </xf>
    <xf numFmtId="0" fontId="13" fillId="0" borderId="33" xfId="17" applyFont="1" applyFill="1" applyBorder="1">
      <alignment vertical="center"/>
    </xf>
    <xf numFmtId="178" fontId="13" fillId="0" borderId="37" xfId="17" applyNumberFormat="1" applyFont="1" applyFill="1" applyBorder="1" applyAlignment="1">
      <alignment horizontal="right" vertical="center"/>
    </xf>
    <xf numFmtId="0" fontId="1" fillId="0" borderId="33" xfId="17" applyFill="1" applyBorder="1" applyAlignment="1">
      <alignment horizontal="right" vertical="center"/>
    </xf>
    <xf numFmtId="178" fontId="13" fillId="0" borderId="33" xfId="17" applyNumberFormat="1" applyFont="1" applyFill="1" applyBorder="1" applyAlignment="1">
      <alignment horizontal="right" vertical="center"/>
    </xf>
    <xf numFmtId="178" fontId="13" fillId="0" borderId="97" xfId="17" applyNumberFormat="1" applyFont="1" applyFill="1" applyBorder="1" applyAlignment="1">
      <alignment horizontal="right" vertical="center"/>
    </xf>
    <xf numFmtId="181" fontId="13" fillId="0" borderId="98"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181" fontId="13" fillId="0" borderId="99" xfId="17" applyNumberFormat="1" applyFont="1" applyFill="1" applyBorder="1" applyAlignment="1">
      <alignment horizontal="right" vertical="center"/>
    </xf>
    <xf numFmtId="181" fontId="13" fillId="0" borderId="37"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30"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181" fontId="13" fillId="0" borderId="26" xfId="17" applyNumberFormat="1" applyFont="1" applyFill="1" applyBorder="1" applyAlignment="1">
      <alignment horizontal="right" vertical="center"/>
    </xf>
    <xf numFmtId="181" fontId="13" fillId="0" borderId="54" xfId="17" applyNumberFormat="1" applyFont="1" applyFill="1" applyBorder="1" applyAlignment="1">
      <alignment horizontal="right" vertical="center"/>
    </xf>
    <xf numFmtId="0" fontId="1" fillId="0" borderId="0" xfId="17" applyFill="1" applyBorder="1" applyAlignment="1">
      <alignment horizontal="right" vertical="center"/>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181" fontId="13" fillId="0" borderId="45" xfId="17" applyNumberFormat="1" applyFont="1" applyFill="1" applyBorder="1" applyAlignment="1">
      <alignment horizontal="right" vertical="center"/>
    </xf>
    <xf numFmtId="0" fontId="1" fillId="0" borderId="30" xfId="17" applyFill="1" applyBorder="1" applyAlignment="1">
      <alignment horizontal="right" vertical="center"/>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0" fontId="1" fillId="0" borderId="31" xfId="17" applyBorder="1" applyAlignment="1">
      <alignment horizontal="center" vertical="center"/>
    </xf>
    <xf numFmtId="0" fontId="1" fillId="0" borderId="32" xfId="17" applyBorder="1" applyAlignment="1">
      <alignment horizontal="center"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178" fontId="13" fillId="0" borderId="96" xfId="17" applyNumberFormat="1" applyFont="1" applyFill="1" applyBorder="1" applyAlignment="1">
      <alignment horizontal="right" vertical="center"/>
    </xf>
    <xf numFmtId="0" fontId="13" fillId="0" borderId="54" xfId="17" applyFont="1" applyBorder="1" applyAlignment="1">
      <alignment vertical="center"/>
    </xf>
    <xf numFmtId="0" fontId="8" fillId="0" borderId="0" xfId="10" applyBorder="1" applyAlignment="1">
      <alignment vertical="center"/>
    </xf>
    <xf numFmtId="0" fontId="8" fillId="0" borderId="61" xfId="10" applyBorder="1" applyAlignment="1">
      <alignment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178" fontId="13" fillId="0" borderId="92"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181" fontId="13" fillId="0" borderId="92"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0" fontId="8" fillId="0" borderId="0" xfId="10" applyAlignment="1">
      <alignment vertical="center"/>
    </xf>
    <xf numFmtId="187" fontId="13" fillId="0" borderId="92"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0" xfId="17" applyNumberFormat="1" applyFont="1" applyFill="1" applyBorder="1" applyAlignment="1">
      <alignment horizontal="right"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81" fontId="13" fillId="0" borderId="91"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0" fontId="13" fillId="0" borderId="24" xfId="17" applyFont="1" applyBorder="1" applyAlignment="1">
      <alignment horizontal="center" vertical="center"/>
    </xf>
    <xf numFmtId="189" fontId="25" fillId="4" borderId="73"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72" xfId="36" applyNumberFormat="1" applyFont="1" applyFill="1" applyBorder="1" applyAlignment="1" applyProtection="1">
      <alignment horizontal="right" vertical="center" shrinkToFit="1"/>
    </xf>
    <xf numFmtId="189" fontId="25" fillId="4" borderId="177" xfId="36" applyNumberFormat="1" applyFont="1" applyFill="1" applyBorder="1" applyAlignment="1" applyProtection="1">
      <alignment horizontal="right" vertical="center" shrinkToFit="1"/>
    </xf>
    <xf numFmtId="189" fontId="25" fillId="4" borderId="178" xfId="36" applyNumberFormat="1" applyFont="1" applyFill="1" applyBorder="1" applyAlignment="1" applyProtection="1">
      <alignment horizontal="right" vertical="center" shrinkToFit="1"/>
    </xf>
    <xf numFmtId="189" fontId="25" fillId="4" borderId="179"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77" fontId="25" fillId="4" borderId="26"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77" fontId="25" fillId="4" borderId="99" xfId="36" applyNumberFormat="1" applyFont="1" applyFill="1" applyBorder="1" applyAlignment="1" applyProtection="1">
      <alignment horizontal="right" vertical="center" shrinkToFit="1"/>
    </xf>
    <xf numFmtId="188" fontId="25" fillId="4" borderId="180" xfId="36" applyNumberFormat="1" applyFont="1" applyFill="1" applyBorder="1" applyAlignment="1" applyProtection="1">
      <alignment horizontal="right" vertical="center" shrinkToFit="1"/>
    </xf>
    <xf numFmtId="188" fontId="25" fillId="4" borderId="181" xfId="36" applyNumberFormat="1" applyFont="1" applyFill="1" applyBorder="1" applyAlignment="1" applyProtection="1">
      <alignment horizontal="right" vertical="center" shrinkToFit="1"/>
    </xf>
    <xf numFmtId="188" fontId="25" fillId="4" borderId="182" xfId="36" applyNumberFormat="1" applyFont="1" applyFill="1" applyBorder="1" applyAlignment="1" applyProtection="1">
      <alignment horizontal="right" vertical="center" shrinkToFit="1"/>
    </xf>
    <xf numFmtId="177" fontId="25" fillId="4" borderId="28"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0" xfId="35" applyNumberFormat="1" applyFont="1" applyFill="1" applyBorder="1" applyAlignment="1" applyProtection="1">
      <alignment horizontal="right" vertical="center" shrinkToFit="1"/>
    </xf>
    <xf numFmtId="177" fontId="25" fillId="4" borderId="92" xfId="35" applyNumberFormat="1" applyFont="1" applyFill="1" applyBorder="1" applyAlignment="1" applyProtection="1">
      <alignment horizontal="right" vertical="center" shrinkToFit="1"/>
    </xf>
    <xf numFmtId="188" fontId="25" fillId="4" borderId="183" xfId="36" applyNumberFormat="1" applyFont="1" applyFill="1" applyBorder="1" applyAlignment="1" applyProtection="1">
      <alignment horizontal="right" vertical="center" shrinkToFit="1"/>
    </xf>
    <xf numFmtId="188" fontId="25" fillId="4" borderId="184" xfId="36" applyNumberFormat="1" applyFont="1" applyFill="1" applyBorder="1" applyAlignment="1" applyProtection="1">
      <alignment horizontal="right" vertical="center" shrinkToFit="1"/>
    </xf>
    <xf numFmtId="188" fontId="25" fillId="4" borderId="185" xfId="36" applyNumberFormat="1" applyFont="1" applyFill="1" applyBorder="1" applyAlignment="1" applyProtection="1">
      <alignment horizontal="right" vertical="center" shrinkToFit="1"/>
    </xf>
    <xf numFmtId="188" fontId="25" fillId="4" borderId="166" xfId="36" applyNumberFormat="1" applyFont="1" applyFill="1" applyBorder="1" applyAlignment="1" applyProtection="1">
      <alignment horizontal="right" vertical="center" shrinkToFit="1"/>
    </xf>
    <xf numFmtId="188" fontId="25" fillId="4" borderId="167" xfId="36" applyNumberFormat="1" applyFont="1" applyFill="1" applyBorder="1" applyAlignment="1" applyProtection="1">
      <alignment horizontal="right" vertical="center" shrinkToFit="1"/>
    </xf>
    <xf numFmtId="188" fontId="25" fillId="4" borderId="186"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59" xfId="36" applyNumberFormat="1" applyFont="1" applyFill="1" applyBorder="1" applyAlignment="1" applyProtection="1">
      <alignment horizontal="right" vertical="center" shrinkToFit="1"/>
    </xf>
    <xf numFmtId="188" fontId="25" fillId="4" borderId="158" xfId="36" applyNumberFormat="1" applyFont="1" applyFill="1" applyBorder="1" applyAlignment="1" applyProtection="1">
      <alignment horizontal="right" vertical="center" shrinkToFit="1"/>
    </xf>
    <xf numFmtId="188" fontId="25" fillId="4" borderId="160" xfId="36" applyNumberFormat="1" applyFont="1" applyFill="1" applyBorder="1" applyAlignment="1" applyProtection="1">
      <alignment horizontal="right" vertical="center" shrinkToFit="1"/>
    </xf>
    <xf numFmtId="188" fontId="25" fillId="4" borderId="161" xfId="36" applyNumberFormat="1" applyFont="1" applyFill="1" applyBorder="1" applyAlignment="1" applyProtection="1">
      <alignment horizontal="right" vertical="center" shrinkToFit="1"/>
    </xf>
    <xf numFmtId="188" fontId="25" fillId="4" borderId="162" xfId="36" applyNumberFormat="1" applyFont="1" applyFill="1" applyBorder="1" applyAlignment="1" applyProtection="1">
      <alignment horizontal="right" vertical="center" shrinkToFit="1"/>
    </xf>
    <xf numFmtId="0" fontId="25" fillId="4" borderId="51" xfId="30" applyFont="1" applyFill="1" applyBorder="1" applyAlignment="1" applyProtection="1">
      <alignment horizontal="center" vertical="center"/>
    </xf>
    <xf numFmtId="0" fontId="25" fillId="4" borderId="72" xfId="30" applyFont="1" applyFill="1" applyBorder="1" applyAlignment="1" applyProtection="1">
      <alignment horizontal="center" vertical="center"/>
    </xf>
    <xf numFmtId="188" fontId="25" fillId="4" borderId="132" xfId="36" applyNumberFormat="1" applyFont="1" applyFill="1" applyBorder="1" applyAlignment="1" applyProtection="1">
      <alignment horizontal="right" vertical="center" shrinkToFit="1"/>
    </xf>
    <xf numFmtId="188" fontId="25" fillId="4" borderId="82" xfId="36" applyNumberFormat="1" applyFont="1" applyFill="1" applyBorder="1" applyAlignment="1" applyProtection="1">
      <alignment horizontal="right" vertical="center" shrinkToFit="1"/>
    </xf>
    <xf numFmtId="188" fontId="25" fillId="4" borderId="187"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0" fontId="25" fillId="4" borderId="51" xfId="30" applyFont="1" applyFill="1" applyBorder="1" applyProtection="1">
      <alignment vertical="center"/>
    </xf>
    <xf numFmtId="0" fontId="25" fillId="4" borderId="72" xfId="30" applyFont="1" applyFill="1" applyBorder="1" applyProtection="1">
      <alignment vertical="center"/>
    </xf>
    <xf numFmtId="188" fontId="25" fillId="4" borderId="95"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0" fontId="25" fillId="4" borderId="77" xfId="30" applyFont="1" applyFill="1" applyBorder="1" applyAlignment="1" applyProtection="1">
      <alignment horizontal="center" vertical="center"/>
    </xf>
    <xf numFmtId="0" fontId="25" fillId="4" borderId="78" xfId="30" applyFont="1" applyFill="1" applyBorder="1" applyAlignment="1" applyProtection="1">
      <alignment horizontal="center" vertical="center"/>
    </xf>
    <xf numFmtId="0" fontId="25" fillId="4" borderId="79" xfId="30" applyFont="1" applyFill="1" applyBorder="1" applyAlignment="1" applyProtection="1">
      <alignment horizontal="center" vertical="center"/>
    </xf>
    <xf numFmtId="0" fontId="25" fillId="4" borderId="80" xfId="30" applyFont="1" applyFill="1" applyBorder="1" applyAlignment="1" applyProtection="1">
      <alignment horizontal="center" vertical="center"/>
    </xf>
    <xf numFmtId="0" fontId="25" fillId="4" borderId="54"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77" fontId="25" fillId="4" borderId="153"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77" fontId="25" fillId="4" borderId="54"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88" fontId="25" fillId="4" borderId="174" xfId="36" applyNumberFormat="1" applyFont="1" applyFill="1" applyBorder="1" applyAlignment="1" applyProtection="1">
      <alignment horizontal="right" vertical="center" shrinkToFit="1"/>
    </xf>
    <xf numFmtId="188" fontId="25" fillId="4" borderId="175" xfId="36" applyNumberFormat="1" applyFont="1" applyFill="1" applyBorder="1" applyAlignment="1" applyProtection="1">
      <alignment horizontal="right" vertical="center" shrinkToFit="1"/>
    </xf>
    <xf numFmtId="188" fontId="25" fillId="4" borderId="176" xfId="36" applyNumberFormat="1" applyFont="1" applyFill="1" applyBorder="1" applyAlignment="1" applyProtection="1">
      <alignment horizontal="right" vertical="center" shrinkToFit="1"/>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177" fontId="25" fillId="4" borderId="155"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188" fontId="25" fillId="4" borderId="91" xfId="36" applyNumberFormat="1" applyFont="1" applyFill="1" applyBorder="1" applyAlignment="1" applyProtection="1">
      <alignment horizontal="right" vertical="center" shrinkToFit="1"/>
    </xf>
    <xf numFmtId="188" fontId="25" fillId="4" borderId="156"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0" fontId="25" fillId="4" borderId="89" xfId="30" applyFont="1" applyFill="1" applyBorder="1" applyAlignment="1" applyProtection="1">
      <alignment horizontal="center" vertical="center"/>
    </xf>
    <xf numFmtId="188" fontId="25" fillId="4" borderId="99"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70" xfId="36" applyNumberFormat="1" applyFont="1" applyFill="1" applyBorder="1" applyAlignment="1" applyProtection="1">
      <alignment horizontal="right" vertical="center" shrinkToFit="1"/>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51" xfId="30" applyFont="1" applyFill="1" applyBorder="1" applyAlignment="1" applyProtection="1">
      <alignment horizontal="center" vertical="center" wrapText="1"/>
    </xf>
    <xf numFmtId="0" fontId="25" fillId="4" borderId="72" xfId="30" applyFont="1" applyFill="1" applyBorder="1" applyAlignment="1" applyProtection="1">
      <alignment horizontal="center" vertical="center" wrapText="1"/>
    </xf>
    <xf numFmtId="0" fontId="25" fillId="4" borderId="28" xfId="30" applyFont="1" applyFill="1" applyBorder="1" applyProtection="1">
      <alignment vertical="center"/>
    </xf>
    <xf numFmtId="176" fontId="25" fillId="4" borderId="75" xfId="36" applyNumberFormat="1" applyFont="1" applyFill="1" applyBorder="1" applyAlignment="1" applyProtection="1">
      <alignment horizontal="right" vertical="center" shrinkToFit="1"/>
    </xf>
    <xf numFmtId="0" fontId="25" fillId="4" borderId="73" xfId="30" applyFont="1" applyFill="1" applyBorder="1" applyProtection="1">
      <alignment vertical="center"/>
    </xf>
    <xf numFmtId="177" fontId="25" fillId="4" borderId="171" xfId="36" applyNumberFormat="1" applyFont="1" applyFill="1" applyBorder="1" applyAlignment="1" applyProtection="1">
      <alignment horizontal="right" vertical="center" shrinkToFit="1"/>
    </xf>
    <xf numFmtId="177" fontId="25" fillId="4" borderId="172" xfId="36" applyNumberFormat="1" applyFont="1" applyFill="1" applyBorder="1" applyAlignment="1" applyProtection="1">
      <alignment horizontal="right" vertical="center" shrinkToFit="1"/>
    </xf>
    <xf numFmtId="188" fontId="25" fillId="4" borderId="172" xfId="36" applyNumberFormat="1" applyFont="1" applyFill="1" applyBorder="1" applyAlignment="1" applyProtection="1">
      <alignment horizontal="right" vertical="center" shrinkToFit="1"/>
    </xf>
    <xf numFmtId="188" fontId="25" fillId="4" borderId="173" xfId="36" applyNumberFormat="1" applyFont="1" applyFill="1" applyBorder="1" applyAlignment="1" applyProtection="1">
      <alignment horizontal="right" vertical="center" shrinkToFit="1"/>
    </xf>
    <xf numFmtId="188" fontId="25" fillId="4" borderId="94" xfId="36" applyNumberFormat="1" applyFont="1" applyFill="1" applyBorder="1" applyAlignment="1" applyProtection="1">
      <alignment horizontal="right" vertical="center" shrinkToFit="1"/>
    </xf>
    <xf numFmtId="188" fontId="25" fillId="4" borderId="154" xfId="36" applyNumberFormat="1" applyFont="1" applyFill="1" applyBorder="1" applyAlignment="1" applyProtection="1">
      <alignment horizontal="right" vertical="center" shrinkToFi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188" fontId="25" fillId="4" borderId="130" xfId="36" applyNumberFormat="1" applyFont="1" applyFill="1" applyBorder="1" applyAlignment="1" applyProtection="1">
      <alignment horizontal="right" vertical="center" shrinkToFit="1"/>
    </xf>
    <xf numFmtId="188" fontId="25" fillId="4" borderId="131" xfId="36" applyNumberFormat="1" applyFont="1" applyFill="1" applyBorder="1" applyAlignment="1" applyProtection="1">
      <alignment horizontal="right" vertical="center" shrinkToFit="1"/>
    </xf>
    <xf numFmtId="188" fontId="25" fillId="4" borderId="168" xfId="36" applyNumberFormat="1" applyFont="1" applyFill="1" applyBorder="1" applyAlignment="1" applyProtection="1">
      <alignment horizontal="right" vertical="center" shrinkToFit="1"/>
    </xf>
    <xf numFmtId="0" fontId="25" fillId="4" borderId="13" xfId="30" applyFont="1" applyFill="1" applyBorder="1" applyAlignment="1" applyProtection="1">
      <alignment horizontal="left" vertical="center" wrapText="1"/>
    </xf>
    <xf numFmtId="0" fontId="25" fillId="4" borderId="82" xfId="30" applyFont="1" applyFill="1" applyBorder="1" applyAlignment="1" applyProtection="1">
      <alignment horizontal="left" vertical="center"/>
    </xf>
    <xf numFmtId="0" fontId="25" fillId="4" borderId="83" xfId="30" applyFont="1" applyFill="1" applyBorder="1" applyAlignment="1" applyProtection="1">
      <alignment horizontal="left" vertical="center"/>
    </xf>
    <xf numFmtId="0" fontId="25" fillId="4" borderId="31" xfId="30" applyFont="1" applyFill="1" applyBorder="1" applyAlignment="1" applyProtection="1">
      <alignment horizontal="center" vertical="center" wrapText="1"/>
    </xf>
    <xf numFmtId="0" fontId="27" fillId="4" borderId="32" xfId="30" applyFont="1" applyFill="1" applyBorder="1" applyAlignment="1" applyProtection="1">
      <alignment horizontal="center" vertical="center"/>
    </xf>
    <xf numFmtId="177" fontId="25" fillId="4" borderId="169" xfId="36" applyNumberFormat="1" applyFont="1" applyFill="1" applyBorder="1" applyAlignment="1" applyProtection="1">
      <alignment horizontal="right" vertical="center" shrinkToFit="1"/>
    </xf>
    <xf numFmtId="177" fontId="25" fillId="4" borderId="170" xfId="36" applyNumberFormat="1" applyFont="1" applyFill="1" applyBorder="1" applyAlignment="1" applyProtection="1">
      <alignment horizontal="right" vertical="center" shrinkToFit="1"/>
    </xf>
    <xf numFmtId="188" fontId="25" fillId="4" borderId="164"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0" fontId="25" fillId="4" borderId="26" xfId="30" applyFont="1" applyFill="1" applyBorder="1" applyProtection="1">
      <alignment vertical="center"/>
    </xf>
    <xf numFmtId="0" fontId="25" fillId="4" borderId="37" xfId="30" applyFont="1" applyFill="1" applyBorder="1" applyProtection="1">
      <alignment vertical="center"/>
    </xf>
    <xf numFmtId="0" fontId="25" fillId="4" borderId="33" xfId="30" applyFont="1" applyFill="1" applyBorder="1" applyProtection="1">
      <alignment vertical="center"/>
    </xf>
    <xf numFmtId="188" fontId="25" fillId="4" borderId="96" xfId="36" applyNumberFormat="1" applyFont="1" applyFill="1" applyBorder="1" applyAlignment="1" applyProtection="1">
      <alignment horizontal="right" vertical="center" shrinkToFit="1"/>
    </xf>
    <xf numFmtId="188" fontId="25" fillId="4" borderId="65"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77" fontId="25" fillId="4" borderId="163"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188" fontId="25" fillId="4" borderId="165"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188" fontId="25" fillId="4" borderId="157"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177" fontId="25" fillId="4" borderId="28"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0"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88" fontId="25" fillId="4" borderId="92"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75"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0" fontId="25" fillId="4" borderId="22"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27" xfId="30" applyFont="1" applyFill="1" applyBorder="1" applyAlignment="1" applyProtection="1">
      <alignment horizontal="center" vertical="center"/>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81" xfId="36" applyFont="1" applyFill="1" applyBorder="1" applyAlignment="1" applyProtection="1">
      <alignment horizontal="center" vertical="center"/>
    </xf>
    <xf numFmtId="177" fontId="25" fillId="4" borderId="27"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59" xfId="36" applyNumberFormat="1" applyFont="1" applyFill="1" applyBorder="1" applyAlignment="1" applyProtection="1">
      <alignment horizontal="right" vertical="center" shrinkToFit="1"/>
    </xf>
    <xf numFmtId="0" fontId="25" fillId="4" borderId="0" xfId="30" applyFont="1" applyFill="1" applyProtection="1">
      <alignment vertical="center"/>
    </xf>
    <xf numFmtId="177" fontId="25" fillId="4" borderId="158" xfId="36" applyNumberFormat="1" applyFont="1" applyFill="1" applyBorder="1" applyAlignment="1" applyProtection="1">
      <alignment horizontal="right" vertical="center" shrinkToFit="1"/>
    </xf>
    <xf numFmtId="177" fontId="25" fillId="4" borderId="160" xfId="36" applyNumberFormat="1" applyFont="1" applyFill="1" applyBorder="1" applyAlignment="1" applyProtection="1">
      <alignment horizontal="right" vertical="center" shrinkToFit="1"/>
    </xf>
    <xf numFmtId="177" fontId="25" fillId="4" borderId="161" xfId="36" applyNumberFormat="1" applyFont="1" applyFill="1" applyBorder="1" applyAlignment="1" applyProtection="1">
      <alignment horizontal="right" vertical="center" shrinkToFit="1"/>
    </xf>
    <xf numFmtId="177" fontId="25" fillId="4" borderId="162" xfId="36"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177" fontId="25" fillId="4" borderId="54"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3" xfId="35" applyNumberFormat="1" applyFont="1" applyFill="1" applyBorder="1" applyAlignment="1" applyProtection="1">
      <alignment horizontal="right" vertical="center" shrinkToFit="1"/>
    </xf>
    <xf numFmtId="177" fontId="25" fillId="4" borderId="95" xfId="35" applyNumberFormat="1" applyFont="1" applyFill="1" applyBorder="1" applyAlignment="1" applyProtection="1">
      <alignment horizontal="right" vertical="center" shrinkToFit="1"/>
    </xf>
    <xf numFmtId="188" fontId="25" fillId="4" borderId="95"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61" xfId="30" applyFont="1" applyFill="1" applyBorder="1" applyAlignment="1" applyProtection="1">
      <alignment horizontal="left" vertical="center"/>
    </xf>
    <xf numFmtId="0" fontId="25" fillId="4" borderId="28"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81" xfId="30" applyFont="1" applyFill="1" applyBorder="1" applyAlignment="1" applyProtection="1">
      <alignment horizontal="center" vertical="center"/>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24" xfId="30" applyFont="1" applyFill="1" applyBorder="1" applyAlignment="1" applyProtection="1">
      <alignment horizontal="center" vertical="center"/>
    </xf>
    <xf numFmtId="0" fontId="25" fillId="5" borderId="29" xfId="30" applyNumberFormat="1" applyFont="1" applyFill="1" applyBorder="1" applyAlignment="1" applyProtection="1">
      <alignment horizontal="left" vertical="center" shrinkToFit="1"/>
      <protection locked="0"/>
    </xf>
    <xf numFmtId="0" fontId="25" fillId="5" borderId="82" xfId="30" applyNumberFormat="1" applyFont="1" applyFill="1" applyBorder="1" applyAlignment="1" applyProtection="1">
      <alignment horizontal="left" vertical="center" shrinkToFit="1"/>
      <protection locked="0"/>
    </xf>
    <xf numFmtId="0" fontId="25" fillId="5" borderId="84" xfId="30" applyNumberFormat="1" applyFont="1" applyFill="1" applyBorder="1" applyAlignment="1" applyProtection="1">
      <alignment horizontal="left" vertical="center" shrinkToFit="1"/>
      <protection locked="0"/>
    </xf>
    <xf numFmtId="0" fontId="25" fillId="4" borderId="47" xfId="30" applyFont="1" applyFill="1" applyBorder="1" applyAlignment="1" applyProtection="1">
      <alignment horizontal="left" vertical="center" wrapText="1"/>
    </xf>
    <xf numFmtId="0" fontId="25" fillId="4" borderId="0" xfId="35"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70" xfId="30" applyFont="1" applyFill="1" applyBorder="1" applyAlignment="1" applyProtection="1">
      <alignment horizontal="center" vertical="center"/>
    </xf>
    <xf numFmtId="0" fontId="25" fillId="4" borderId="115" xfId="30" applyNumberFormat="1" applyFont="1" applyFill="1" applyBorder="1" applyAlignment="1" applyProtection="1">
      <alignment horizontal="left" vertical="center" shrinkToFit="1"/>
      <protection locked="0"/>
    </xf>
    <xf numFmtId="0" fontId="25" fillId="4" borderId="116" xfId="30" applyNumberFormat="1" applyFont="1" applyFill="1" applyBorder="1" applyAlignment="1" applyProtection="1">
      <alignment horizontal="left" vertical="center" shrinkToFit="1"/>
      <protection locked="0"/>
    </xf>
    <xf numFmtId="0" fontId="25" fillId="4" borderId="122" xfId="30" applyNumberFormat="1" applyFont="1" applyFill="1" applyBorder="1" applyAlignment="1" applyProtection="1">
      <alignment horizontal="lef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82" xfId="30" applyFont="1" applyFill="1" applyBorder="1" applyAlignment="1" applyProtection="1">
      <alignment horizontal="left" vertical="center" shrinkToFit="1"/>
      <protection locked="0"/>
    </xf>
    <xf numFmtId="0" fontId="25" fillId="5" borderId="83" xfId="30" applyFont="1" applyFill="1" applyBorder="1" applyAlignment="1" applyProtection="1">
      <alignment horizontal="left" vertical="center" shrinkToFit="1"/>
      <protection locked="0"/>
    </xf>
    <xf numFmtId="177" fontId="25" fillId="5" borderId="150" xfId="30" applyNumberFormat="1" applyFont="1" applyFill="1" applyBorder="1" applyAlignment="1" applyProtection="1">
      <alignment horizontal="right" vertical="center" shrinkToFit="1"/>
      <protection locked="0"/>
    </xf>
    <xf numFmtId="177" fontId="25" fillId="5" borderId="151" xfId="30" applyNumberFormat="1" applyFont="1" applyFill="1" applyBorder="1" applyAlignment="1" applyProtection="1">
      <alignment horizontal="right" vertical="center" shrinkToFit="1"/>
      <protection locked="0"/>
    </xf>
    <xf numFmtId="177" fontId="25" fillId="5" borderId="152" xfId="30" applyNumberFormat="1" applyFont="1" applyFill="1" applyBorder="1" applyAlignment="1" applyProtection="1">
      <alignment horizontal="right" vertical="center" shrinkToFit="1"/>
      <protection locked="0"/>
    </xf>
    <xf numFmtId="177" fontId="25" fillId="5" borderId="29" xfId="30" applyNumberFormat="1" applyFont="1" applyFill="1" applyBorder="1" applyAlignment="1" applyProtection="1">
      <alignment horizontal="right" vertical="center" shrinkToFit="1"/>
      <protection locked="0"/>
    </xf>
    <xf numFmtId="177" fontId="25" fillId="5" borderId="82" xfId="30" applyNumberFormat="1" applyFont="1" applyFill="1" applyBorder="1" applyAlignment="1" applyProtection="1">
      <alignment horizontal="right" vertical="center" shrinkToFit="1"/>
      <protection locked="0"/>
    </xf>
    <xf numFmtId="177" fontId="25" fillId="5" borderId="83" xfId="30" applyNumberFormat="1" applyFont="1" applyFill="1" applyBorder="1" applyAlignment="1" applyProtection="1">
      <alignment horizontal="right" vertical="center" shrinkToFit="1"/>
      <protection locked="0"/>
    </xf>
    <xf numFmtId="0" fontId="25" fillId="4" borderId="115" xfId="30" applyFont="1" applyFill="1" applyBorder="1" applyAlignment="1" applyProtection="1">
      <alignment horizontal="left" vertical="center" shrinkToFit="1"/>
      <protection locked="0"/>
    </xf>
    <xf numFmtId="0" fontId="25" fillId="4" borderId="116" xfId="30" applyFont="1" applyFill="1" applyBorder="1" applyAlignment="1" applyProtection="1">
      <alignment horizontal="left" vertical="center" shrinkToFit="1"/>
      <protection locked="0"/>
    </xf>
    <xf numFmtId="0" fontId="25" fillId="4" borderId="117" xfId="30" applyFont="1" applyFill="1" applyBorder="1" applyAlignment="1" applyProtection="1">
      <alignment horizontal="left" vertical="center" shrinkToFit="1"/>
      <protection locked="0"/>
    </xf>
    <xf numFmtId="177" fontId="25" fillId="4" borderId="115" xfId="30" applyNumberFormat="1" applyFont="1" applyFill="1" applyBorder="1" applyAlignment="1" applyProtection="1">
      <alignment horizontal="right" vertical="center" shrinkToFit="1"/>
      <protection locked="0"/>
    </xf>
    <xf numFmtId="177" fontId="25" fillId="4" borderId="116" xfId="30" applyNumberFormat="1" applyFont="1" applyFill="1" applyBorder="1" applyAlignment="1" applyProtection="1">
      <alignment horizontal="right" vertical="center" shrinkToFit="1"/>
      <protection locked="0"/>
    </xf>
    <xf numFmtId="177" fontId="25" fillId="4" borderId="117" xfId="30" applyNumberFormat="1" applyFont="1" applyFill="1" applyBorder="1" applyAlignment="1" applyProtection="1">
      <alignment horizontal="right" vertical="center" shrinkToFit="1"/>
      <protection locked="0"/>
    </xf>
    <xf numFmtId="177" fontId="25" fillId="5" borderId="131" xfId="30" applyNumberFormat="1" applyFont="1" applyFill="1" applyBorder="1" applyAlignment="1" applyProtection="1">
      <alignment horizontal="right" vertical="center" shrinkToFit="1"/>
      <protection locked="0"/>
    </xf>
    <xf numFmtId="0" fontId="25" fillId="5" borderId="131" xfId="30" applyNumberFormat="1" applyFont="1" applyFill="1" applyBorder="1" applyAlignment="1" applyProtection="1">
      <alignment horizontal="left" vertical="center" shrinkToFit="1"/>
      <protection locked="0"/>
    </xf>
    <xf numFmtId="0" fontId="25" fillId="5" borderId="134" xfId="30" applyNumberFormat="1" applyFont="1" applyFill="1" applyBorder="1" applyAlignment="1" applyProtection="1">
      <alignment horizontal="lef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36" xfId="30" applyNumberFormat="1" applyFont="1" applyFill="1" applyBorder="1" applyAlignment="1" applyProtection="1">
      <alignment horizontal="right" vertical="center" shrinkToFit="1"/>
      <protection locked="0"/>
    </xf>
    <xf numFmtId="0" fontId="25" fillId="4" borderId="147" xfId="30" applyFont="1" applyFill="1" applyBorder="1" applyAlignment="1" applyProtection="1">
      <alignment horizontal="left" vertical="center" shrinkToFit="1"/>
      <protection locked="0"/>
    </xf>
    <xf numFmtId="0" fontId="25" fillId="4" borderId="148" xfId="30" applyFont="1" applyFill="1" applyBorder="1" applyAlignment="1" applyProtection="1">
      <alignment horizontal="left" vertical="center" shrinkToFit="1"/>
      <protection locked="0"/>
    </xf>
    <xf numFmtId="0" fontId="25" fillId="4" borderId="149" xfId="30" applyFont="1" applyFill="1" applyBorder="1" applyAlignment="1" applyProtection="1">
      <alignment horizontal="left" vertical="center" shrinkToFit="1"/>
      <protection locked="0"/>
    </xf>
    <xf numFmtId="177" fontId="25" fillId="4" borderId="127" xfId="30" applyNumberFormat="1" applyFont="1" applyFill="1" applyBorder="1" applyAlignment="1" applyProtection="1">
      <alignment horizontal="right" vertical="center" shrinkToFit="1"/>
      <protection locked="0"/>
    </xf>
    <xf numFmtId="177" fontId="25" fillId="4" borderId="128" xfId="30" applyNumberFormat="1" applyFont="1" applyFill="1" applyBorder="1" applyAlignment="1" applyProtection="1">
      <alignment horizontal="right" vertical="center" shrinkToFit="1"/>
      <protection locked="0"/>
    </xf>
    <xf numFmtId="0" fontId="25" fillId="4" borderId="128" xfId="30" applyNumberFormat="1" applyFont="1" applyFill="1" applyBorder="1" applyAlignment="1" applyProtection="1">
      <alignment horizontal="left" vertical="center" shrinkToFit="1"/>
      <protection locked="0"/>
    </xf>
    <xf numFmtId="0" fontId="25" fillId="4" borderId="138" xfId="30" applyNumberFormat="1" applyFont="1" applyFill="1" applyBorder="1" applyAlignment="1" applyProtection="1">
      <alignment horizontal="left" vertical="center" shrinkToFit="1"/>
      <protection locked="0"/>
    </xf>
    <xf numFmtId="177" fontId="25" fillId="0" borderId="119" xfId="30" applyNumberFormat="1" applyFont="1" applyBorder="1" applyAlignment="1" applyProtection="1">
      <alignment horizontal="right" vertical="center" shrinkToFit="1"/>
      <protection locked="0"/>
    </xf>
    <xf numFmtId="0" fontId="25" fillId="0" borderId="119" xfId="30" applyNumberFormat="1" applyFont="1" applyBorder="1" applyAlignment="1" applyProtection="1">
      <alignment horizontal="left" vertical="center" shrinkToFit="1"/>
      <protection locked="0"/>
    </xf>
    <xf numFmtId="0" fontId="25" fillId="0" borderId="124" xfId="30" applyNumberFormat="1" applyFont="1" applyBorder="1" applyAlignment="1" applyProtection="1">
      <alignment horizontal="left" vertical="center" shrinkToFit="1"/>
      <protection locked="0"/>
    </xf>
    <xf numFmtId="0" fontId="25" fillId="0" borderId="115" xfId="30" applyFont="1" applyBorder="1" applyAlignment="1" applyProtection="1">
      <alignment horizontal="left" vertical="center" shrinkToFit="1"/>
      <protection locked="0"/>
    </xf>
    <xf numFmtId="0" fontId="25" fillId="0" borderId="116" xfId="30" applyFont="1" applyBorder="1" applyAlignment="1" applyProtection="1">
      <alignment horizontal="left" vertical="center" shrinkToFit="1"/>
      <protection locked="0"/>
    </xf>
    <xf numFmtId="0" fontId="25" fillId="0" borderId="117" xfId="30" applyFont="1" applyBorder="1" applyAlignment="1" applyProtection="1">
      <alignment horizontal="left" vertical="center" shrinkToFit="1"/>
      <protection locked="0"/>
    </xf>
    <xf numFmtId="177" fontId="25" fillId="0" borderId="118" xfId="30" applyNumberFormat="1" applyFont="1" applyBorder="1" applyAlignment="1" applyProtection="1">
      <alignment horizontal="right" vertical="center" shrinkToFit="1"/>
      <protection locked="0"/>
    </xf>
    <xf numFmtId="0" fontId="25" fillId="0" borderId="115" xfId="30" applyFont="1" applyBorder="1" applyAlignment="1" applyProtection="1">
      <alignment horizontal="left" vertical="center" wrapText="1" shrinkToFit="1"/>
      <protection locked="0"/>
    </xf>
    <xf numFmtId="177" fontId="25" fillId="0" borderId="115" xfId="30" applyNumberFormat="1" applyFont="1" applyBorder="1" applyAlignment="1" applyProtection="1">
      <alignment horizontal="right" vertical="center" shrinkToFit="1"/>
      <protection locked="0"/>
    </xf>
    <xf numFmtId="177" fontId="25" fillId="0" borderId="116" xfId="30" applyNumberFormat="1" applyFont="1" applyBorder="1" applyAlignment="1" applyProtection="1">
      <alignment horizontal="right" vertical="center" shrinkToFit="1"/>
      <protection locked="0"/>
    </xf>
    <xf numFmtId="177" fontId="25" fillId="0" borderId="123" xfId="30" applyNumberFormat="1" applyFont="1" applyBorder="1" applyAlignment="1" applyProtection="1">
      <alignment horizontal="right" vertical="center" shrinkToFit="1"/>
      <protection locked="0"/>
    </xf>
    <xf numFmtId="177" fontId="25" fillId="0" borderId="120" xfId="30" applyNumberFormat="1" applyFont="1" applyBorder="1" applyAlignment="1" applyProtection="1">
      <alignment horizontal="right" vertical="center" shrinkToFit="1"/>
      <protection locked="0"/>
    </xf>
    <xf numFmtId="177" fontId="25" fillId="0" borderId="108" xfId="30" applyNumberFormat="1" applyFont="1" applyBorder="1" applyAlignment="1" applyProtection="1">
      <alignment horizontal="right" vertical="center" shrinkToFit="1"/>
      <protection locked="0"/>
    </xf>
    <xf numFmtId="0" fontId="25" fillId="0" borderId="108" xfId="30" applyNumberFormat="1" applyFont="1" applyBorder="1" applyAlignment="1" applyProtection="1">
      <alignment horizontal="left" vertical="center" shrinkToFit="1"/>
      <protection locked="0"/>
    </xf>
    <xf numFmtId="0" fontId="25" fillId="0" borderId="126" xfId="30" applyNumberFormat="1" applyFont="1" applyBorder="1" applyAlignment="1" applyProtection="1">
      <alignment horizontal="left" vertical="center" shrinkToFit="1"/>
      <protection locked="0"/>
    </xf>
    <xf numFmtId="0" fontId="25" fillId="0" borderId="104" xfId="30" applyFont="1" applyBorder="1" applyAlignment="1" applyProtection="1">
      <alignment horizontal="left" vertical="center" shrinkToFit="1"/>
      <protection locked="0"/>
    </xf>
    <xf numFmtId="0" fontId="25" fillId="0" borderId="105" xfId="30" applyFont="1" applyBorder="1" applyAlignment="1" applyProtection="1">
      <alignment horizontal="left" vertical="center" shrinkToFit="1"/>
      <protection locked="0"/>
    </xf>
    <xf numFmtId="0" fontId="25" fillId="0" borderId="106" xfId="30" applyFont="1" applyBorder="1" applyAlignment="1" applyProtection="1">
      <alignment horizontal="left" vertical="center" shrinkToFit="1"/>
      <protection locked="0"/>
    </xf>
    <xf numFmtId="177" fontId="25" fillId="0" borderId="107" xfId="30" applyNumberFormat="1" applyFont="1" applyBorder="1" applyAlignment="1" applyProtection="1">
      <alignment horizontal="right" vertical="center" shrinkToFit="1"/>
      <protection locked="0"/>
    </xf>
    <xf numFmtId="177" fontId="25" fillId="0" borderId="115" xfId="29" applyNumberFormat="1" applyFont="1" applyBorder="1" applyAlignment="1" applyProtection="1">
      <alignment horizontal="right" vertical="center" shrinkToFit="1"/>
      <protection locked="0"/>
    </xf>
    <xf numFmtId="177" fontId="25" fillId="0" borderId="116" xfId="29" applyNumberFormat="1" applyFont="1" applyBorder="1" applyAlignment="1" applyProtection="1">
      <alignment horizontal="right" vertical="center" shrinkToFit="1"/>
      <protection locked="0"/>
    </xf>
    <xf numFmtId="177" fontId="25" fillId="0" borderId="117" xfId="29" applyNumberFormat="1" applyFont="1" applyBorder="1" applyAlignment="1" applyProtection="1">
      <alignment horizontal="right" vertical="center" shrinkToFit="1"/>
      <protection locked="0"/>
    </xf>
    <xf numFmtId="0" fontId="25" fillId="0" borderId="115" xfId="29" applyNumberFormat="1" applyFont="1" applyBorder="1" applyAlignment="1" applyProtection="1">
      <alignment horizontal="left" vertical="center" shrinkToFit="1"/>
      <protection locked="0"/>
    </xf>
    <xf numFmtId="0" fontId="25" fillId="0" borderId="116" xfId="29" applyNumberFormat="1" applyFont="1" applyBorder="1" applyAlignment="1" applyProtection="1">
      <alignment horizontal="left" vertical="center" shrinkToFit="1"/>
      <protection locked="0"/>
    </xf>
    <xf numFmtId="0" fontId="25" fillId="0" borderId="122" xfId="29" applyNumberFormat="1" applyFont="1" applyBorder="1" applyAlignment="1" applyProtection="1">
      <alignment horizontal="left" vertical="center" shrinkToFit="1"/>
      <protection locked="0"/>
    </xf>
    <xf numFmtId="0" fontId="25" fillId="7" borderId="46" xfId="30" applyFont="1" applyFill="1" applyBorder="1" applyAlignment="1" applyProtection="1">
      <alignment horizontal="center" vertical="center"/>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13" xfId="30" applyFont="1" applyFill="1" applyBorder="1" applyAlignment="1" applyProtection="1">
      <alignment horizontal="center" vertical="center"/>
      <protection locked="0"/>
    </xf>
    <xf numFmtId="0" fontId="25" fillId="7" borderId="101" xfId="30" applyFont="1" applyFill="1" applyBorder="1" applyAlignment="1" applyProtection="1">
      <alignment horizontal="center" vertical="center"/>
      <protection locked="0"/>
    </xf>
    <xf numFmtId="0" fontId="25" fillId="7" borderId="102" xfId="30" applyFont="1" applyFill="1" applyBorder="1" applyAlignment="1" applyProtection="1">
      <alignment horizontal="center" vertical="center"/>
      <protection locked="0"/>
    </xf>
    <xf numFmtId="0" fontId="25" fillId="7" borderId="67"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17" xfId="30" applyFont="1" applyFill="1" applyBorder="1" applyAlignment="1" applyProtection="1">
      <alignment horizontal="center" vertical="center" wrapText="1"/>
      <protection locked="0"/>
    </xf>
    <xf numFmtId="0" fontId="25" fillId="7" borderId="100" xfId="30" applyFont="1" applyFill="1" applyBorder="1" applyAlignment="1" applyProtection="1">
      <alignment horizontal="center" vertical="center" wrapText="1"/>
      <protection locked="0"/>
    </xf>
    <xf numFmtId="0" fontId="25" fillId="7" borderId="101" xfId="30" applyFont="1" applyFill="1" applyBorder="1" applyAlignment="1" applyProtection="1">
      <alignment horizontal="center" vertical="center" wrapText="1"/>
      <protection locked="0"/>
    </xf>
    <xf numFmtId="0" fontId="25" fillId="7" borderId="102" xfId="30" applyFont="1" applyFill="1" applyBorder="1" applyAlignment="1" applyProtection="1">
      <alignment horizontal="center" vertical="center" wrapText="1"/>
      <protection locked="0"/>
    </xf>
    <xf numFmtId="0" fontId="25" fillId="7" borderId="67"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17"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shrinkToFit="1"/>
      <protection locked="0"/>
    </xf>
    <xf numFmtId="0" fontId="25" fillId="7" borderId="101" xfId="30" applyFont="1" applyFill="1" applyBorder="1" applyAlignment="1" applyProtection="1">
      <alignment horizontal="center" vertical="center" shrinkToFit="1"/>
      <protection locked="0"/>
    </xf>
    <xf numFmtId="0" fontId="25" fillId="7" borderId="102" xfId="30" applyFont="1" applyFill="1" applyBorder="1" applyAlignment="1" applyProtection="1">
      <alignment horizontal="center" vertical="center" shrinkToFit="1"/>
      <protection locked="0"/>
    </xf>
    <xf numFmtId="0" fontId="25" fillId="7" borderId="100" xfId="30" applyFont="1" applyFill="1" applyBorder="1" applyAlignment="1" applyProtection="1">
      <alignment horizontal="center" vertical="center"/>
      <protection locked="0"/>
    </xf>
    <xf numFmtId="0" fontId="25" fillId="0" borderId="115" xfId="29" applyFont="1" applyBorder="1" applyAlignment="1" applyProtection="1">
      <alignment horizontal="left" vertical="center" shrinkToFit="1"/>
      <protection locked="0"/>
    </xf>
    <xf numFmtId="0" fontId="25" fillId="0" borderId="116" xfId="29" applyFont="1" applyBorder="1" applyAlignment="1" applyProtection="1">
      <alignment horizontal="left" vertical="center" shrinkToFit="1"/>
      <protection locked="0"/>
    </xf>
    <xf numFmtId="0" fontId="25" fillId="0" borderId="117" xfId="29" applyFont="1" applyBorder="1" applyAlignment="1" applyProtection="1">
      <alignment horizontal="left" vertical="center" shrinkToFit="1"/>
      <protection locked="0"/>
    </xf>
    <xf numFmtId="0" fontId="25" fillId="7" borderId="48" xfId="30" applyFont="1" applyFill="1" applyBorder="1" applyAlignment="1" applyProtection="1">
      <alignment horizontal="center" vertical="center" wrapText="1"/>
      <protection locked="0"/>
    </xf>
    <xf numFmtId="0" fontId="25" fillId="7" borderId="103" xfId="30" applyFont="1" applyFill="1" applyBorder="1" applyAlignment="1" applyProtection="1">
      <alignment horizontal="center" vertical="center" wrapText="1"/>
      <protection locked="0"/>
    </xf>
    <xf numFmtId="177" fontId="25" fillId="0" borderId="121" xfId="36" applyNumberFormat="1" applyFont="1" applyBorder="1" applyAlignment="1" applyProtection="1">
      <alignment horizontal="right" vertical="center" shrinkToFit="1"/>
      <protection locked="0"/>
    </xf>
    <xf numFmtId="177" fontId="25" fillId="0" borderId="116" xfId="36" applyNumberFormat="1" applyFont="1" applyBorder="1" applyAlignment="1" applyProtection="1">
      <alignment horizontal="right" vertical="center" shrinkToFit="1"/>
      <protection locked="0"/>
    </xf>
    <xf numFmtId="177" fontId="25" fillId="0" borderId="122" xfId="36" applyNumberFormat="1" applyFont="1" applyBorder="1" applyAlignment="1" applyProtection="1">
      <alignment horizontal="right" vertical="center" shrinkToFit="1"/>
      <protection locked="0"/>
    </xf>
    <xf numFmtId="177" fontId="25" fillId="4" borderId="123" xfId="35" applyNumberFormat="1" applyFont="1" applyFill="1" applyBorder="1" applyAlignment="1" applyProtection="1">
      <alignment horizontal="right" vertical="center" shrinkToFit="1"/>
      <protection locked="0"/>
    </xf>
    <xf numFmtId="177" fontId="25" fillId="4" borderId="119" xfId="35" applyNumberFormat="1" applyFont="1" applyFill="1" applyBorder="1" applyAlignment="1" applyProtection="1">
      <alignment horizontal="right" vertical="center" shrinkToFit="1"/>
      <protection locked="0"/>
    </xf>
    <xf numFmtId="188" fontId="25" fillId="4" borderId="119" xfId="35" applyNumberFormat="1" applyFont="1" applyFill="1" applyBorder="1" applyAlignment="1" applyProtection="1">
      <alignment horizontal="right" vertical="center" shrinkToFit="1"/>
      <protection locked="0"/>
    </xf>
    <xf numFmtId="188" fontId="25" fillId="5" borderId="136" xfId="30" applyNumberFormat="1" applyFont="1" applyFill="1" applyBorder="1" applyAlignment="1" applyProtection="1">
      <alignment horizontal="righ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84" xfId="30"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33" xfId="30" applyNumberFormat="1" applyFont="1" applyFill="1" applyBorder="1" applyAlignment="1" applyProtection="1">
      <alignment horizontal="right" vertical="center" shrinkToFit="1"/>
      <protection locked="0"/>
    </xf>
    <xf numFmtId="177" fontId="25" fillId="5" borderId="134" xfId="30" applyNumberFormat="1" applyFont="1" applyFill="1" applyBorder="1" applyAlignment="1" applyProtection="1">
      <alignment horizontal="right" vertical="center" shrinkToFit="1"/>
      <protection locked="0"/>
    </xf>
    <xf numFmtId="177" fontId="25" fillId="5" borderId="135" xfId="30" applyNumberFormat="1" applyFont="1" applyFill="1" applyBorder="1" applyAlignment="1" applyProtection="1">
      <alignment horizontal="right" vertical="center" shrinkToFit="1"/>
      <protection locked="0"/>
    </xf>
    <xf numFmtId="0" fontId="25" fillId="0" borderId="119" xfId="30" applyFont="1" applyBorder="1" applyAlignment="1" applyProtection="1">
      <alignment horizontal="left" vertical="center" shrinkToFit="1"/>
      <protection locked="0"/>
    </xf>
    <xf numFmtId="0" fontId="25" fillId="0" borderId="124" xfId="30" applyFont="1" applyBorder="1" applyAlignment="1" applyProtection="1">
      <alignment horizontal="left" vertical="center" shrinkToFit="1"/>
      <protection locked="0"/>
    </xf>
    <xf numFmtId="0" fontId="25" fillId="0" borderId="89" xfId="30" applyFont="1" applyBorder="1" applyAlignment="1" applyProtection="1">
      <alignment horizontal="center" vertical="center" shrinkToFit="1"/>
      <protection locked="0"/>
    </xf>
    <xf numFmtId="0" fontId="25" fillId="0" borderId="78" xfId="30" applyFont="1" applyBorder="1" applyAlignment="1" applyProtection="1">
      <alignment horizontal="center" vertical="center"/>
      <protection locked="0"/>
    </xf>
    <xf numFmtId="0" fontId="25" fillId="0" borderId="80" xfId="30" applyFont="1" applyBorder="1" applyAlignment="1" applyProtection="1">
      <alignment horizontal="center" vertical="center"/>
      <protection locked="0"/>
    </xf>
    <xf numFmtId="0" fontId="25" fillId="0" borderId="115" xfId="36" applyFont="1" applyBorder="1" applyAlignment="1" applyProtection="1">
      <alignment horizontal="left" vertical="center" shrinkToFit="1"/>
      <protection locked="0"/>
    </xf>
    <xf numFmtId="0" fontId="25" fillId="0" borderId="116" xfId="36" applyFont="1" applyBorder="1" applyAlignment="1" applyProtection="1">
      <alignment horizontal="left" vertical="center" shrinkToFit="1"/>
      <protection locked="0"/>
    </xf>
    <xf numFmtId="0" fontId="25" fillId="0" borderId="117" xfId="36" applyFont="1" applyBorder="1" applyAlignment="1" applyProtection="1">
      <alignment horizontal="left" vertical="center" shrinkToFit="1"/>
      <protection locked="0"/>
    </xf>
    <xf numFmtId="177" fontId="25" fillId="4" borderId="118" xfId="35" applyNumberFormat="1" applyFont="1" applyFill="1" applyBorder="1" applyAlignment="1" applyProtection="1">
      <alignment horizontal="right" vertical="center" shrinkToFit="1"/>
      <protection locked="0"/>
    </xf>
    <xf numFmtId="177" fontId="25" fillId="4" borderId="120" xfId="35" applyNumberFormat="1" applyFont="1" applyFill="1" applyBorder="1" applyAlignment="1" applyProtection="1">
      <alignment horizontal="right" vertical="center" shrinkToFit="1"/>
      <protection locked="0"/>
    </xf>
    <xf numFmtId="188" fontId="25" fillId="0" borderId="119" xfId="30" applyNumberFormat="1" applyFont="1" applyBorder="1" applyAlignment="1" applyProtection="1">
      <alignment horizontal="right" vertical="center" shrinkToFit="1"/>
      <protection locked="0"/>
    </xf>
    <xf numFmtId="177" fontId="25" fillId="0" borderId="118" xfId="36" applyNumberFormat="1" applyFont="1" applyBorder="1" applyAlignment="1" applyProtection="1">
      <alignment horizontal="right" vertical="center" shrinkToFit="1"/>
      <protection locked="0"/>
    </xf>
    <xf numFmtId="177" fontId="25" fillId="0" borderId="119" xfId="36" applyNumberFormat="1" applyFont="1" applyBorder="1" applyAlignment="1" applyProtection="1">
      <alignment horizontal="right" vertical="center" shrinkToFit="1"/>
      <protection locked="0"/>
    </xf>
    <xf numFmtId="177" fontId="25" fillId="0" borderId="120" xfId="36"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188" fontId="25" fillId="0" borderId="139" xfId="30" applyNumberFormat="1" applyFont="1" applyBorder="1" applyAlignment="1" applyProtection="1">
      <alignment horizontal="right" vertical="center" shrinkToFit="1"/>
      <protection locked="0"/>
    </xf>
    <xf numFmtId="0" fontId="25" fillId="0" borderId="139" xfId="30" applyFont="1" applyBorder="1" applyAlignment="1" applyProtection="1">
      <alignment horizontal="left" vertical="center" shrinkToFit="1"/>
      <protection locked="0"/>
    </xf>
    <xf numFmtId="0" fontId="25" fillId="0" borderId="140" xfId="30" applyFont="1" applyBorder="1" applyAlignment="1" applyProtection="1">
      <alignment horizontal="left" vertical="center" shrinkToFit="1"/>
      <protection locked="0"/>
    </xf>
    <xf numFmtId="0" fontId="25" fillId="0" borderId="104" xfId="36" applyFont="1" applyBorder="1" applyAlignment="1" applyProtection="1">
      <alignment horizontal="left" vertical="center" shrinkToFit="1"/>
      <protection locked="0"/>
    </xf>
    <xf numFmtId="0" fontId="25" fillId="0" borderId="105" xfId="36" applyFont="1" applyBorder="1" applyAlignment="1" applyProtection="1">
      <alignment horizontal="left" vertical="center" shrinkToFit="1"/>
      <protection locked="0"/>
    </xf>
    <xf numFmtId="0" fontId="25" fillId="0" borderId="106" xfId="36" applyFont="1" applyBorder="1" applyAlignment="1" applyProtection="1">
      <alignment horizontal="left" vertical="center" shrinkToFit="1"/>
      <protection locked="0"/>
    </xf>
    <xf numFmtId="177" fontId="25" fillId="0" borderId="141"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2" xfId="36" applyNumberFormat="1" applyFont="1" applyBorder="1" applyAlignment="1" applyProtection="1">
      <alignment horizontal="right" vertical="center" shrinkToFit="1"/>
      <protection locked="0"/>
    </xf>
    <xf numFmtId="177" fontId="25" fillId="0" borderId="143" xfId="36" applyNumberFormat="1" applyFont="1" applyBorder="1" applyAlignment="1" applyProtection="1">
      <alignment horizontal="right" vertical="center" shrinkToFit="1"/>
      <protection locked="0"/>
    </xf>
    <xf numFmtId="177" fontId="25" fillId="0" borderId="140" xfId="36" applyNumberFormat="1" applyFont="1" applyBorder="1" applyAlignment="1" applyProtection="1">
      <alignment horizontal="right" vertical="center" shrinkToFit="1"/>
      <protection locked="0"/>
    </xf>
    <xf numFmtId="177" fontId="25" fillId="0" borderId="144" xfId="30"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8" xfId="30" applyFont="1" applyFill="1" applyBorder="1" applyAlignment="1" applyProtection="1">
      <alignment horizontal="center" vertical="center" shrinkToFit="1"/>
      <protection locked="0"/>
    </xf>
    <xf numFmtId="0" fontId="25" fillId="7" borderId="113" xfId="30" applyFont="1" applyFill="1" applyBorder="1" applyAlignment="1" applyProtection="1">
      <alignment horizontal="center" vertical="center" shrinkToFit="1"/>
      <protection locked="0"/>
    </xf>
    <xf numFmtId="0" fontId="25" fillId="7" borderId="103" xfId="30" applyFont="1" applyFill="1" applyBorder="1" applyAlignment="1" applyProtection="1">
      <alignment horizontal="center" vertical="center" shrinkToFit="1"/>
      <protection locked="0"/>
    </xf>
    <xf numFmtId="0" fontId="25" fillId="4" borderId="51" xfId="30" applyFont="1" applyFill="1" applyBorder="1" applyAlignment="1" applyProtection="1">
      <alignment horizontal="left" vertical="center"/>
    </xf>
    <xf numFmtId="0" fontId="25" fillId="4" borderId="47" xfId="30" applyFont="1" applyFill="1" applyBorder="1" applyAlignment="1" applyProtection="1">
      <alignment horizontal="left" vertical="center"/>
    </xf>
    <xf numFmtId="177" fontId="25" fillId="5" borderId="13" xfId="29" applyNumberFormat="1" applyFont="1" applyFill="1" applyBorder="1" applyAlignment="1" applyProtection="1">
      <alignment horizontal="right" vertical="center" shrinkToFit="1"/>
      <protection locked="0"/>
    </xf>
    <xf numFmtId="177" fontId="25" fillId="5" borderId="82" xfId="29" applyNumberFormat="1" applyFont="1" applyFill="1" applyBorder="1" applyAlignment="1" applyProtection="1">
      <alignment horizontal="right" vertical="center" shrinkToFit="1"/>
      <protection locked="0"/>
    </xf>
    <xf numFmtId="177" fontId="25" fillId="5" borderId="84" xfId="29" applyNumberFormat="1" applyFont="1" applyFill="1" applyBorder="1" applyAlignment="1" applyProtection="1">
      <alignment horizontal="right" vertical="center" shrinkToFit="1"/>
      <protection locked="0"/>
    </xf>
    <xf numFmtId="177" fontId="25" fillId="5" borderId="130" xfId="29" applyNumberFormat="1" applyFont="1" applyFill="1" applyBorder="1" applyAlignment="1" applyProtection="1">
      <alignment horizontal="right" vertical="center" shrinkToFit="1"/>
      <protection locked="0"/>
    </xf>
    <xf numFmtId="177" fontId="25" fillId="5" borderId="131" xfId="29" applyNumberFormat="1" applyFont="1" applyFill="1" applyBorder="1" applyAlignment="1" applyProtection="1">
      <alignment horizontal="right" vertical="center" shrinkToFit="1"/>
      <protection locked="0"/>
    </xf>
    <xf numFmtId="177" fontId="25" fillId="5" borderId="132" xfId="29" applyNumberFormat="1" applyFont="1" applyFill="1" applyBorder="1" applyAlignment="1" applyProtection="1">
      <alignment horizontal="right" vertical="center" shrinkToFit="1"/>
      <protection locked="0"/>
    </xf>
    <xf numFmtId="177" fontId="25" fillId="5" borderId="133" xfId="29" applyNumberFormat="1" applyFont="1" applyFill="1" applyBorder="1" applyAlignment="1" applyProtection="1">
      <alignment horizontal="right" vertical="center" shrinkToFit="1"/>
      <protection locked="0"/>
    </xf>
    <xf numFmtId="177" fontId="25" fillId="5" borderId="134" xfId="29" applyNumberFormat="1" applyFont="1" applyFill="1" applyBorder="1" applyAlignment="1" applyProtection="1">
      <alignment horizontal="right" vertical="center" shrinkToFit="1"/>
      <protection locked="0"/>
    </xf>
    <xf numFmtId="177" fontId="25" fillId="5" borderId="135" xfId="29" applyNumberFormat="1" applyFont="1" applyFill="1" applyBorder="1" applyAlignment="1" applyProtection="1">
      <alignment horizontal="right" vertical="center" shrinkToFit="1"/>
      <protection locked="0"/>
    </xf>
    <xf numFmtId="177" fontId="25" fillId="5" borderId="136" xfId="29" applyNumberFormat="1" applyFont="1" applyFill="1" applyBorder="1" applyAlignment="1" applyProtection="1">
      <alignment horizontal="right" vertical="center" shrinkToFit="1"/>
      <protection locked="0"/>
    </xf>
    <xf numFmtId="0" fontId="25" fillId="5" borderId="131" xfId="29" applyNumberFormat="1" applyFont="1" applyFill="1" applyBorder="1" applyAlignment="1" applyProtection="1">
      <alignment horizontal="left" vertical="center" shrinkToFit="1"/>
      <protection locked="0"/>
    </xf>
    <xf numFmtId="0" fontId="25" fillId="5" borderId="134" xfId="29" applyNumberFormat="1" applyFont="1" applyFill="1" applyBorder="1" applyAlignment="1" applyProtection="1">
      <alignment horizontal="left" vertical="center" shrinkToFit="1"/>
      <protection locked="0"/>
    </xf>
    <xf numFmtId="177" fontId="25" fillId="0" borderId="137" xfId="29" applyNumberFormat="1" applyFont="1" applyBorder="1" applyAlignment="1" applyProtection="1">
      <alignment horizontal="right" vertical="center" shrinkToFit="1"/>
      <protection locked="0"/>
    </xf>
    <xf numFmtId="177" fontId="25" fillId="0" borderId="128" xfId="29" applyNumberFormat="1" applyFont="1" applyBorder="1" applyAlignment="1" applyProtection="1">
      <alignment horizontal="right" vertical="center" shrinkToFit="1"/>
      <protection locked="0"/>
    </xf>
    <xf numFmtId="0" fontId="25" fillId="0" borderId="128" xfId="29" applyNumberFormat="1" applyFont="1" applyBorder="1" applyAlignment="1" applyProtection="1">
      <alignment horizontal="left" vertical="center" shrinkToFit="1"/>
      <protection locked="0"/>
    </xf>
    <xf numFmtId="0" fontId="25" fillId="0" borderId="138" xfId="29" applyNumberFormat="1" applyFont="1" applyBorder="1" applyAlignment="1" applyProtection="1">
      <alignment horizontal="left" vertical="center" shrinkToFit="1"/>
      <protection locked="0"/>
    </xf>
    <xf numFmtId="177" fontId="25" fillId="0" borderId="127" xfId="36" applyNumberFormat="1" applyFont="1" applyBorder="1" applyAlignment="1" applyProtection="1">
      <alignment horizontal="right" vertical="center" shrinkToFit="1"/>
      <protection locked="0"/>
    </xf>
    <xf numFmtId="177" fontId="25" fillId="0" borderId="128" xfId="36" applyNumberFormat="1" applyFont="1" applyBorder="1" applyAlignment="1" applyProtection="1">
      <alignment horizontal="right" vertical="center" shrinkToFit="1"/>
      <protection locked="0"/>
    </xf>
    <xf numFmtId="177" fontId="25" fillId="0" borderId="129" xfId="36" applyNumberFormat="1" applyFont="1" applyBorder="1" applyAlignment="1" applyProtection="1">
      <alignment horizontal="right" vertical="center" shrinkToFit="1"/>
      <protection locked="0"/>
    </xf>
    <xf numFmtId="0" fontId="25" fillId="0" borderId="119" xfId="29" applyNumberFormat="1" applyFont="1" applyBorder="1" applyAlignment="1" applyProtection="1">
      <alignment horizontal="left" vertical="center" shrinkToFit="1"/>
      <protection locked="0"/>
    </xf>
    <xf numFmtId="0" fontId="25" fillId="0" borderId="124" xfId="29" applyNumberFormat="1" applyFont="1" applyBorder="1" applyAlignment="1" applyProtection="1">
      <alignment horizontal="left" vertical="center" shrinkToFit="1"/>
      <protection locked="0"/>
    </xf>
    <xf numFmtId="177" fontId="25" fillId="0" borderId="123" xfId="29" applyNumberFormat="1" applyFont="1" applyBorder="1" applyAlignment="1" applyProtection="1">
      <alignment horizontal="right" vertical="center" shrinkToFit="1"/>
      <protection locked="0"/>
    </xf>
    <xf numFmtId="177" fontId="25" fillId="0" borderId="119" xfId="29" applyNumberFormat="1" applyFont="1" applyBorder="1" applyAlignment="1" applyProtection="1">
      <alignment horizontal="right" vertical="center" shrinkToFit="1"/>
      <protection locked="0"/>
    </xf>
    <xf numFmtId="177" fontId="25" fillId="0" borderId="104"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25" xfId="29" applyNumberFormat="1" applyFont="1" applyBorder="1" applyAlignment="1" applyProtection="1">
      <alignment horizontal="right" vertical="center" shrinkToFit="1"/>
      <protection locked="0"/>
    </xf>
    <xf numFmtId="177" fontId="25" fillId="0" borderId="108" xfId="29" applyNumberFormat="1" applyFont="1" applyBorder="1" applyAlignment="1" applyProtection="1">
      <alignment horizontal="right" vertical="center" shrinkToFit="1"/>
      <protection locked="0"/>
    </xf>
    <xf numFmtId="0" fontId="25" fillId="0" borderId="108" xfId="29" applyNumberFormat="1" applyFont="1" applyBorder="1" applyAlignment="1" applyProtection="1">
      <alignment horizontal="left" vertical="center" shrinkToFit="1"/>
      <protection locked="0"/>
    </xf>
    <xf numFmtId="0" fontId="25" fillId="0" borderId="126" xfId="29" applyNumberFormat="1" applyFont="1" applyBorder="1" applyAlignment="1" applyProtection="1">
      <alignment horizontal="left" vertical="center" shrinkToFit="1"/>
      <protection locked="0"/>
    </xf>
    <xf numFmtId="0" fontId="25" fillId="0" borderId="104" xfId="29"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1" fillId="7" borderId="67"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00" xfId="30" applyFont="1" applyFill="1" applyBorder="1" applyAlignment="1" applyProtection="1">
      <alignment horizontal="center" vertical="center" wrapText="1"/>
      <protection locked="0"/>
    </xf>
    <xf numFmtId="0" fontId="1" fillId="7" borderId="101" xfId="30" applyFont="1" applyFill="1" applyBorder="1" applyAlignment="1" applyProtection="1">
      <alignment horizontal="center" vertical="center" wrapText="1"/>
      <protection locked="0"/>
    </xf>
    <xf numFmtId="0" fontId="1" fillId="7" borderId="102" xfId="30" applyFont="1" applyFill="1" applyBorder="1" applyAlignment="1" applyProtection="1">
      <alignment horizontal="center" vertical="center" wrapText="1"/>
      <protection locked="0"/>
    </xf>
    <xf numFmtId="177" fontId="25" fillId="0" borderId="107" xfId="36" applyNumberFormat="1" applyFont="1" applyBorder="1" applyAlignment="1" applyProtection="1">
      <alignment horizontal="right" vertical="center" shrinkToFit="1"/>
      <protection locked="0"/>
    </xf>
    <xf numFmtId="177" fontId="25" fillId="0" borderId="108" xfId="36" applyNumberFormat="1" applyFont="1" applyBorder="1" applyAlignment="1" applyProtection="1">
      <alignment horizontal="right" vertical="center" shrinkToFit="1"/>
      <protection locked="0"/>
    </xf>
    <xf numFmtId="177" fontId="25" fillId="0" borderId="109" xfId="36" applyNumberFormat="1" applyFont="1" applyBorder="1" applyAlignment="1" applyProtection="1">
      <alignment horizontal="right" vertical="center" shrinkToFit="1"/>
      <protection locked="0"/>
    </xf>
    <xf numFmtId="177" fontId="25" fillId="0" borderId="110" xfId="36" applyNumberFormat="1" applyFont="1" applyBorder="1" applyAlignment="1" applyProtection="1">
      <alignment horizontal="right" vertical="center" shrinkToFit="1"/>
      <protection locked="0"/>
    </xf>
    <xf numFmtId="177" fontId="25" fillId="0" borderId="111" xfId="36" applyNumberFormat="1" applyFont="1" applyBorder="1" applyAlignment="1" applyProtection="1">
      <alignment horizontal="right" vertical="center" shrinkToFit="1"/>
      <protection locked="0"/>
    </xf>
    <xf numFmtId="177" fontId="25" fillId="0" borderId="112" xfId="36" applyNumberFormat="1" applyFont="1" applyBorder="1" applyAlignment="1" applyProtection="1">
      <alignment horizontal="right" vertical="center" shrinkToFi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25" fillId="7" borderId="46" xfId="30" applyFont="1" applyFill="1" applyBorder="1" applyAlignment="1" applyProtection="1">
      <alignment horizontal="center" vertical="center" wrapText="1"/>
      <protection locked="0"/>
    </xf>
    <xf numFmtId="0" fontId="25" fillId="7" borderId="113" xfId="30" applyFont="1" applyFill="1" applyBorder="1" applyAlignment="1" applyProtection="1">
      <alignment horizontal="center" vertical="center" wrapText="1"/>
      <protection locked="0"/>
    </xf>
    <xf numFmtId="0" fontId="25" fillId="0" borderId="104" xfId="29" applyNumberFormat="1" applyFont="1" applyBorder="1" applyAlignment="1" applyProtection="1">
      <alignment horizontal="left" vertical="center" shrinkToFit="1"/>
      <protection locked="0"/>
    </xf>
    <xf numFmtId="0" fontId="25" fillId="0" borderId="105"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5" xfId="22" applyFont="1" applyFill="1" applyBorder="1" applyAlignment="1" applyProtection="1">
      <alignment horizontal="left" vertical="center"/>
    </xf>
    <xf numFmtId="0" fontId="6" fillId="0" borderId="82" xfId="22" applyFont="1" applyFill="1" applyBorder="1" applyAlignment="1" applyProtection="1">
      <alignment horizontal="left" vertical="center"/>
    </xf>
    <xf numFmtId="0" fontId="6" fillId="0" borderId="84" xfId="22" applyFont="1" applyFill="1" applyBorder="1" applyAlignment="1" applyProtection="1">
      <alignment horizontal="left" vertical="center"/>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81" xfId="37" applyFont="1" applyBorder="1" applyAlignment="1">
      <alignment horizontal="left" vertical="center" wrapText="1"/>
    </xf>
    <xf numFmtId="0" fontId="7" fillId="0" borderId="82" xfId="37" applyFont="1" applyFill="1" applyBorder="1" applyAlignment="1">
      <alignment horizontal="left" vertical="center" wrapText="1"/>
    </xf>
    <xf numFmtId="0" fontId="7" fillId="0" borderId="82" xfId="37" applyFont="1" applyBorder="1" applyAlignment="1">
      <alignment horizontal="left" vertical="center" wrapText="1"/>
    </xf>
    <xf numFmtId="0" fontId="7" fillId="0" borderId="84" xfId="37" applyFont="1" applyBorder="1" applyAlignment="1">
      <alignment horizontal="left" vertical="center" wrapText="1"/>
    </xf>
    <xf numFmtId="0" fontId="7" fillId="0" borderId="78" xfId="37" applyFont="1" applyFill="1" applyBorder="1" applyAlignment="1">
      <alignment horizontal="left" vertical="center" wrapText="1"/>
    </xf>
    <xf numFmtId="0" fontId="7" fillId="0" borderId="80" xfId="37" applyFont="1" applyFill="1" applyBorder="1" applyAlignment="1">
      <alignment horizontal="left" vertical="center" wrapText="1"/>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31" xfId="24" applyFont="1" applyFill="1" applyBorder="1" applyAlignment="1">
      <alignment vertical="center"/>
    </xf>
    <xf numFmtId="0" fontId="7" fillId="0" borderId="81" xfId="24" applyFont="1" applyFill="1" applyBorder="1" applyAlignment="1">
      <alignment vertical="center"/>
    </xf>
    <xf numFmtId="0" fontId="7" fillId="0" borderId="13" xfId="24" applyFont="1" applyFill="1" applyBorder="1" applyAlignment="1">
      <alignment vertical="center"/>
    </xf>
    <xf numFmtId="0" fontId="7" fillId="0" borderId="83" xfId="24" applyFont="1" applyFill="1" applyBorder="1" applyAlignment="1">
      <alignment vertical="center"/>
    </xf>
    <xf numFmtId="0" fontId="7" fillId="0" borderId="82" xfId="24" applyFont="1" applyFill="1" applyBorder="1" applyAlignment="1">
      <alignment vertical="center"/>
    </xf>
    <xf numFmtId="0" fontId="7" fillId="0" borderId="84"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8" xfId="24" applyFont="1" applyFill="1" applyBorder="1" applyAlignment="1">
      <alignment vertical="center"/>
    </xf>
    <xf numFmtId="0" fontId="7" fillId="0" borderId="80" xfId="24" applyFont="1" applyFill="1" applyBorder="1" applyAlignment="1">
      <alignmen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31" xfId="23" applyFont="1" applyFill="1" applyBorder="1" applyAlignment="1">
      <alignment horizontal="left" vertical="center"/>
    </xf>
    <xf numFmtId="0" fontId="7" fillId="0" borderId="81" xfId="23" applyFont="1" applyFill="1" applyBorder="1" applyAlignment="1">
      <alignment horizontal="left" vertical="center"/>
    </xf>
    <xf numFmtId="0" fontId="7" fillId="0" borderId="13" xfId="23" applyFont="1" applyFill="1" applyBorder="1" applyAlignment="1">
      <alignment vertical="center"/>
    </xf>
    <xf numFmtId="0" fontId="7" fillId="0" borderId="83" xfId="23" applyFont="1" applyFill="1" applyBorder="1" applyAlignment="1">
      <alignment vertical="center"/>
    </xf>
    <xf numFmtId="0" fontId="7" fillId="0" borderId="82" xfId="23" applyFont="1" applyFill="1" applyBorder="1" applyAlignment="1">
      <alignment horizontal="left" vertical="center"/>
    </xf>
    <xf numFmtId="0" fontId="7" fillId="0" borderId="84" xfId="23" applyFont="1" applyFill="1" applyBorder="1" applyAlignment="1">
      <alignment horizontal="lef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8" xfId="23" applyFont="1" applyFill="1" applyBorder="1" applyAlignment="1">
      <alignment horizontal="left" vertical="center"/>
    </xf>
    <xf numFmtId="0" fontId="7" fillId="0" borderId="80" xfId="23"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66876</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113565</c:v>
                </c:pt>
                <c:pt idx="1">
                  <c:v>95829</c:v>
                </c:pt>
                <c:pt idx="2">
                  <c:v>125814</c:v>
                </c:pt>
                <c:pt idx="3">
                  <c:v>141301</c:v>
                </c:pt>
                <c:pt idx="4">
                  <c:v>120442</c:v>
                </c:pt>
              </c:numCache>
            </c:numRef>
          </c:val>
          <c:smooth val="0"/>
        </c:ser>
        <c:dLbls>
          <c:showLegendKey val="0"/>
          <c:showVal val="0"/>
          <c:showCatName val="0"/>
          <c:showSerName val="0"/>
          <c:showPercent val="0"/>
          <c:showBubbleSize val="0"/>
        </c:dLbls>
        <c:marker val="1"/>
        <c:smooth val="0"/>
        <c:axId val="113093632"/>
        <c:axId val="113099904"/>
      </c:lineChart>
      <c:catAx>
        <c:axId val="113093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099904"/>
        <c:crosses val="autoZero"/>
        <c:auto val="1"/>
        <c:lblAlgn val="ctr"/>
        <c:lblOffset val="100"/>
        <c:tickLblSkip val="1"/>
        <c:tickMarkSkip val="1"/>
        <c:noMultiLvlLbl val="0"/>
      </c:catAx>
      <c:valAx>
        <c:axId val="11309990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093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7.74</c:v>
                </c:pt>
                <c:pt idx="1">
                  <c:v>5.13</c:v>
                </c:pt>
                <c:pt idx="2">
                  <c:v>7.52</c:v>
                </c:pt>
                <c:pt idx="3">
                  <c:v>11.09</c:v>
                </c:pt>
                <c:pt idx="4">
                  <c:v>7.93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7.38</c:v>
                </c:pt>
                <c:pt idx="1">
                  <c:v>5.23</c:v>
                </c:pt>
                <c:pt idx="2">
                  <c:v>7.57</c:v>
                </c:pt>
                <c:pt idx="3">
                  <c:v>10.51</c:v>
                </c:pt>
                <c:pt idx="4">
                  <c:v>12.25</c:v>
                </c:pt>
              </c:numCache>
            </c:numRef>
          </c:val>
        </c:ser>
        <c:dLbls>
          <c:showLegendKey val="0"/>
          <c:showVal val="0"/>
          <c:showCatName val="0"/>
          <c:showSerName val="0"/>
          <c:showPercent val="0"/>
          <c:showBubbleSize val="0"/>
        </c:dLbls>
        <c:gapWidth val="250"/>
        <c:overlap val="100"/>
        <c:axId val="20153088"/>
        <c:axId val="20155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4.63</c:v>
                </c:pt>
                <c:pt idx="1">
                  <c:v>-4.55</c:v>
                </c:pt>
                <c:pt idx="2">
                  <c:v>5.07</c:v>
                </c:pt>
                <c:pt idx="3">
                  <c:v>7.29</c:v>
                </c:pt>
                <c:pt idx="4">
                  <c:v>-0.26</c:v>
                </c:pt>
              </c:numCache>
            </c:numRef>
          </c:val>
          <c:smooth val="0"/>
        </c:ser>
        <c:dLbls>
          <c:showLegendKey val="0"/>
          <c:showVal val="0"/>
          <c:showCatName val="0"/>
          <c:showSerName val="0"/>
          <c:showPercent val="0"/>
          <c:showBubbleSize val="0"/>
        </c:dLbls>
        <c:marker val="1"/>
        <c:smooth val="0"/>
        <c:axId val="20153088"/>
        <c:axId val="20155008"/>
      </c:lineChart>
      <c:catAx>
        <c:axId val="2015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155008"/>
        <c:crosses val="autoZero"/>
        <c:auto val="1"/>
        <c:lblAlgn val="ctr"/>
        <c:lblOffset val="100"/>
        <c:tickLblSkip val="1"/>
        <c:tickMarkSkip val="1"/>
        <c:noMultiLvlLbl val="0"/>
      </c:catAx>
      <c:valAx>
        <c:axId val="20155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53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0.03</c:v>
                </c:pt>
                <c:pt idx="6">
                  <c:v>#N/A</c:v>
                </c:pt>
                <c:pt idx="7">
                  <c:v>0.03</c:v>
                </c:pt>
                <c:pt idx="8">
                  <c:v>#N/A</c:v>
                </c:pt>
                <c:pt idx="9">
                  <c:v>0.01</c:v>
                </c:pt>
              </c:numCache>
            </c:numRef>
          </c:val>
        </c:ser>
        <c:ser>
          <c:idx val="3"/>
          <c:order val="3"/>
          <c:tx>
            <c:strRef>
              <c:f>データシート!$A$30</c:f>
              <c:strCache>
                <c:ptCount val="1"/>
                <c:pt idx="0">
                  <c:v>国民健康保険特別会計（直診勘定）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0.11</c:v>
                </c:pt>
                <c:pt idx="2">
                  <c:v>#N/A</c:v>
                </c:pt>
                <c:pt idx="3">
                  <c:v>0.13</c:v>
                </c:pt>
                <c:pt idx="4">
                  <c:v>#N/A</c:v>
                </c:pt>
                <c:pt idx="5">
                  <c:v>0.14000000000000001</c:v>
                </c:pt>
                <c:pt idx="6">
                  <c:v>#N/A</c:v>
                </c:pt>
                <c:pt idx="7">
                  <c:v>0.12</c:v>
                </c:pt>
                <c:pt idx="8">
                  <c:v>#N/A</c:v>
                </c:pt>
                <c:pt idx="9">
                  <c:v>0.17</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0.32</c:v>
                </c:pt>
                <c:pt idx="2">
                  <c:v>#N/A</c:v>
                </c:pt>
                <c:pt idx="3">
                  <c:v>0.05</c:v>
                </c:pt>
                <c:pt idx="4">
                  <c:v>#N/A</c:v>
                </c:pt>
                <c:pt idx="5">
                  <c:v>0.27</c:v>
                </c:pt>
                <c:pt idx="6">
                  <c:v>#N/A</c:v>
                </c:pt>
                <c:pt idx="7">
                  <c:v>0.34</c:v>
                </c:pt>
                <c:pt idx="8">
                  <c:v>#N/A</c:v>
                </c:pt>
                <c:pt idx="9">
                  <c:v>0.44</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0.83</c:v>
                </c:pt>
                <c:pt idx="2">
                  <c:v>#N/A</c:v>
                </c:pt>
                <c:pt idx="3">
                  <c:v>0.68</c:v>
                </c:pt>
                <c:pt idx="4">
                  <c:v>#N/A</c:v>
                </c:pt>
                <c:pt idx="5">
                  <c:v>1.56</c:v>
                </c:pt>
                <c:pt idx="6">
                  <c:v>#N/A</c:v>
                </c:pt>
                <c:pt idx="7">
                  <c:v>1.02</c:v>
                </c:pt>
                <c:pt idx="8">
                  <c:v>#N/A</c:v>
                </c:pt>
                <c:pt idx="9">
                  <c:v>0.78</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0.54</c:v>
                </c:pt>
                <c:pt idx="2">
                  <c:v>#N/A</c:v>
                </c:pt>
                <c:pt idx="3">
                  <c:v>0.71</c:v>
                </c:pt>
                <c:pt idx="4">
                  <c:v>#N/A</c:v>
                </c:pt>
                <c:pt idx="5">
                  <c:v>0.73</c:v>
                </c:pt>
                <c:pt idx="6">
                  <c:v>#N/A</c:v>
                </c:pt>
                <c:pt idx="7">
                  <c:v>0.51</c:v>
                </c:pt>
                <c:pt idx="8">
                  <c:v>#N/A</c:v>
                </c:pt>
                <c:pt idx="9">
                  <c:v>0.78</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1.48</c:v>
                </c:pt>
                <c:pt idx="2">
                  <c:v>#N/A</c:v>
                </c:pt>
                <c:pt idx="3">
                  <c:v>1.0900000000000001</c:v>
                </c:pt>
                <c:pt idx="4">
                  <c:v>#N/A</c:v>
                </c:pt>
                <c:pt idx="5">
                  <c:v>1.21</c:v>
                </c:pt>
                <c:pt idx="6">
                  <c:v>#N/A</c:v>
                </c:pt>
                <c:pt idx="7">
                  <c:v>1.01</c:v>
                </c:pt>
                <c:pt idx="8">
                  <c:v>#N/A</c:v>
                </c:pt>
                <c:pt idx="9">
                  <c:v>1.08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0.55000000000000004</c:v>
                </c:pt>
                <c:pt idx="2">
                  <c:v>#N/A</c:v>
                </c:pt>
                <c:pt idx="3">
                  <c:v>3.2</c:v>
                </c:pt>
                <c:pt idx="4">
                  <c:v>#N/A</c:v>
                </c:pt>
                <c:pt idx="5">
                  <c:v>3.93</c:v>
                </c:pt>
                <c:pt idx="6">
                  <c:v>#N/A</c:v>
                </c:pt>
                <c:pt idx="7">
                  <c:v>4.4800000000000004</c:v>
                </c:pt>
                <c:pt idx="8">
                  <c:v>#N/A</c:v>
                </c:pt>
                <c:pt idx="9">
                  <c:v>4.6500000000000004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7.73</c:v>
                </c:pt>
                <c:pt idx="2">
                  <c:v>#N/A</c:v>
                </c:pt>
                <c:pt idx="3">
                  <c:v>5.12</c:v>
                </c:pt>
                <c:pt idx="4">
                  <c:v>#N/A</c:v>
                </c:pt>
                <c:pt idx="5">
                  <c:v>7.51</c:v>
                </c:pt>
                <c:pt idx="6">
                  <c:v>#N/A</c:v>
                </c:pt>
                <c:pt idx="7">
                  <c:v>11.08</c:v>
                </c:pt>
                <c:pt idx="8">
                  <c:v>#N/A</c:v>
                </c:pt>
                <c:pt idx="9">
                  <c:v>7.92</c:v>
                </c:pt>
              </c:numCache>
            </c:numRef>
          </c:val>
        </c:ser>
        <c:dLbls>
          <c:showLegendKey val="0"/>
          <c:showVal val="0"/>
          <c:showCatName val="0"/>
          <c:showSerName val="0"/>
          <c:showPercent val="0"/>
          <c:showBubbleSize val="0"/>
        </c:dLbls>
        <c:gapWidth val="150"/>
        <c:overlap val="100"/>
        <c:axId val="29285760"/>
        <c:axId val="29287552"/>
      </c:barChart>
      <c:catAx>
        <c:axId val="2928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287552"/>
        <c:crosses val="autoZero"/>
        <c:auto val="1"/>
        <c:lblAlgn val="ctr"/>
        <c:lblOffset val="100"/>
        <c:tickLblSkip val="1"/>
        <c:tickMarkSkip val="1"/>
        <c:noMultiLvlLbl val="0"/>
      </c:catAx>
      <c:valAx>
        <c:axId val="29287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285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3944</c:v>
                </c:pt>
                <c:pt idx="5">
                  <c:v>3973</c:v>
                </c:pt>
                <c:pt idx="8">
                  <c:v>4075</c:v>
                </c:pt>
                <c:pt idx="11">
                  <c:v>4164</c:v>
                </c:pt>
                <c:pt idx="14">
                  <c:v>4663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378</c:v>
                </c:pt>
                <c:pt idx="3">
                  <c:v>216</c:v>
                </c:pt>
                <c:pt idx="6">
                  <c:v>179</c:v>
                </c:pt>
                <c:pt idx="9">
                  <c:v>129</c:v>
                </c:pt>
                <c:pt idx="12">
                  <c:v>165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207</c:v>
                </c:pt>
                <c:pt idx="3">
                  <c:v>208</c:v>
                </c:pt>
                <c:pt idx="6">
                  <c:v>130</c:v>
                </c:pt>
                <c:pt idx="9">
                  <c:v>174</c:v>
                </c:pt>
                <c:pt idx="12">
                  <c:v>186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1150</c:v>
                </c:pt>
                <c:pt idx="3">
                  <c:v>1254</c:v>
                </c:pt>
                <c:pt idx="6">
                  <c:v>1299</c:v>
                </c:pt>
                <c:pt idx="9">
                  <c:v>1241</c:v>
                </c:pt>
                <c:pt idx="12">
                  <c:v>1358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c:v>
                </c:pt>
                <c:pt idx="3">
                  <c:v>3</c:v>
                </c:pt>
                <c:pt idx="6">
                  <c:v>3</c:v>
                </c:pt>
                <c:pt idx="9">
                  <c:v>3</c:v>
                </c:pt>
                <c:pt idx="12">
                  <c:v>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4941</c:v>
                </c:pt>
                <c:pt idx="3">
                  <c:v>4791</c:v>
                </c:pt>
                <c:pt idx="6">
                  <c:v>4718</c:v>
                </c:pt>
                <c:pt idx="9">
                  <c:v>4769</c:v>
                </c:pt>
                <c:pt idx="12">
                  <c:v>5160</c:v>
                </c:pt>
              </c:numCache>
            </c:numRef>
          </c:val>
        </c:ser>
        <c:dLbls>
          <c:showLegendKey val="0"/>
          <c:showVal val="0"/>
          <c:showCatName val="0"/>
          <c:showSerName val="0"/>
          <c:showPercent val="0"/>
          <c:showBubbleSize val="0"/>
        </c:dLbls>
        <c:gapWidth val="100"/>
        <c:overlap val="100"/>
        <c:axId val="20135936"/>
        <c:axId val="20137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2735</c:v>
                </c:pt>
                <c:pt idx="2">
                  <c:v>#N/A</c:v>
                </c:pt>
                <c:pt idx="3">
                  <c:v>#N/A</c:v>
                </c:pt>
                <c:pt idx="4">
                  <c:v>2499</c:v>
                </c:pt>
                <c:pt idx="5">
                  <c:v>#N/A</c:v>
                </c:pt>
                <c:pt idx="6">
                  <c:v>#N/A</c:v>
                </c:pt>
                <c:pt idx="7">
                  <c:v>2254</c:v>
                </c:pt>
                <c:pt idx="8">
                  <c:v>#N/A</c:v>
                </c:pt>
                <c:pt idx="9">
                  <c:v>#N/A</c:v>
                </c:pt>
                <c:pt idx="10">
                  <c:v>2152</c:v>
                </c:pt>
                <c:pt idx="11">
                  <c:v>#N/A</c:v>
                </c:pt>
                <c:pt idx="12">
                  <c:v>#N/A</c:v>
                </c:pt>
                <c:pt idx="13">
                  <c:v>2209</c:v>
                </c:pt>
                <c:pt idx="14">
                  <c:v>#N/A</c:v>
                </c:pt>
              </c:numCache>
            </c:numRef>
          </c:val>
          <c:smooth val="0"/>
        </c:ser>
        <c:dLbls>
          <c:showLegendKey val="0"/>
          <c:showVal val="0"/>
          <c:showCatName val="0"/>
          <c:showSerName val="0"/>
          <c:showPercent val="0"/>
          <c:showBubbleSize val="0"/>
        </c:dLbls>
        <c:marker val="1"/>
        <c:smooth val="0"/>
        <c:axId val="20135936"/>
        <c:axId val="20137856"/>
      </c:lineChart>
      <c:catAx>
        <c:axId val="2013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137856"/>
        <c:crosses val="autoZero"/>
        <c:auto val="1"/>
        <c:lblAlgn val="ctr"/>
        <c:lblOffset val="100"/>
        <c:tickLblSkip val="1"/>
        <c:tickMarkSkip val="1"/>
        <c:noMultiLvlLbl val="0"/>
      </c:catAx>
      <c:valAx>
        <c:axId val="20137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13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42788</c:v>
                </c:pt>
                <c:pt idx="5">
                  <c:v>44783</c:v>
                </c:pt>
                <c:pt idx="8">
                  <c:v>46955</c:v>
                </c:pt>
                <c:pt idx="11">
                  <c:v>46082</c:v>
                </c:pt>
                <c:pt idx="14">
                  <c:v>45377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2335</c:v>
                </c:pt>
                <c:pt idx="5">
                  <c:v>2206</c:v>
                </c:pt>
                <c:pt idx="8">
                  <c:v>2186</c:v>
                </c:pt>
                <c:pt idx="11">
                  <c:v>2000</c:v>
                </c:pt>
                <c:pt idx="14">
                  <c:v>1785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8279</c:v>
                </c:pt>
                <c:pt idx="5">
                  <c:v>7856</c:v>
                </c:pt>
                <c:pt idx="8">
                  <c:v>8078</c:v>
                </c:pt>
                <c:pt idx="11">
                  <c:v>7928</c:v>
                </c:pt>
                <c:pt idx="14">
                  <c:v>8316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533</c:v>
                </c:pt>
                <c:pt idx="3">
                  <c:v>473</c:v>
                </c:pt>
                <c:pt idx="6">
                  <c:v>96</c:v>
                </c:pt>
                <c:pt idx="9">
                  <c:v>56</c:v>
                </c:pt>
                <c:pt idx="12">
                  <c:v>52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5030</c:v>
                </c:pt>
                <c:pt idx="3">
                  <c:v>4568</c:v>
                </c:pt>
                <c:pt idx="6">
                  <c:v>4237</c:v>
                </c:pt>
                <c:pt idx="9">
                  <c:v>3606</c:v>
                </c:pt>
                <c:pt idx="12">
                  <c:v>3350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2137</c:v>
                </c:pt>
                <c:pt idx="3">
                  <c:v>1917</c:v>
                </c:pt>
                <c:pt idx="6">
                  <c:v>1694</c:v>
                </c:pt>
                <c:pt idx="9">
                  <c:v>1649</c:v>
                </c:pt>
                <c:pt idx="12">
                  <c:v>2231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18000</c:v>
                </c:pt>
                <c:pt idx="3">
                  <c:v>18166</c:v>
                </c:pt>
                <c:pt idx="6">
                  <c:v>19021</c:v>
                </c:pt>
                <c:pt idx="9">
                  <c:v>18368</c:v>
                </c:pt>
                <c:pt idx="12">
                  <c:v>18218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1418</c:v>
                </c:pt>
                <c:pt idx="3">
                  <c:v>1285</c:v>
                </c:pt>
                <c:pt idx="6">
                  <c:v>1233</c:v>
                </c:pt>
                <c:pt idx="9">
                  <c:v>1131</c:v>
                </c:pt>
                <c:pt idx="12">
                  <c:v>1194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42724</c:v>
                </c:pt>
                <c:pt idx="3">
                  <c:v>44234</c:v>
                </c:pt>
                <c:pt idx="6">
                  <c:v>46644</c:v>
                </c:pt>
                <c:pt idx="9">
                  <c:v>46490</c:v>
                </c:pt>
                <c:pt idx="12">
                  <c:v>45861</c:v>
                </c:pt>
              </c:numCache>
            </c:numRef>
          </c:val>
        </c:ser>
        <c:dLbls>
          <c:showLegendKey val="0"/>
          <c:showVal val="0"/>
          <c:showCatName val="0"/>
          <c:showSerName val="0"/>
          <c:showPercent val="0"/>
          <c:showBubbleSize val="0"/>
        </c:dLbls>
        <c:gapWidth val="100"/>
        <c:overlap val="100"/>
        <c:axId val="29241728"/>
        <c:axId val="29243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16440</c:v>
                </c:pt>
                <c:pt idx="2">
                  <c:v>#N/A</c:v>
                </c:pt>
                <c:pt idx="3">
                  <c:v>#N/A</c:v>
                </c:pt>
                <c:pt idx="4">
                  <c:v>15799</c:v>
                </c:pt>
                <c:pt idx="5">
                  <c:v>#N/A</c:v>
                </c:pt>
                <c:pt idx="6">
                  <c:v>#N/A</c:v>
                </c:pt>
                <c:pt idx="7">
                  <c:v>15707</c:v>
                </c:pt>
                <c:pt idx="8">
                  <c:v>#N/A</c:v>
                </c:pt>
                <c:pt idx="9">
                  <c:v>#N/A</c:v>
                </c:pt>
                <c:pt idx="10">
                  <c:v>15291</c:v>
                </c:pt>
                <c:pt idx="11">
                  <c:v>#N/A</c:v>
                </c:pt>
                <c:pt idx="12">
                  <c:v>#N/A</c:v>
                </c:pt>
                <c:pt idx="13">
                  <c:v>15428</c:v>
                </c:pt>
                <c:pt idx="14">
                  <c:v>#N/A</c:v>
                </c:pt>
              </c:numCache>
            </c:numRef>
          </c:val>
          <c:smooth val="0"/>
        </c:ser>
        <c:dLbls>
          <c:showLegendKey val="0"/>
          <c:showVal val="0"/>
          <c:showCatName val="0"/>
          <c:showSerName val="0"/>
          <c:showPercent val="0"/>
          <c:showBubbleSize val="0"/>
        </c:dLbls>
        <c:marker val="1"/>
        <c:smooth val="0"/>
        <c:axId val="29241728"/>
        <c:axId val="29243648"/>
      </c:lineChart>
      <c:catAx>
        <c:axId val="2924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243648"/>
        <c:crosses val="autoZero"/>
        <c:auto val="1"/>
        <c:lblAlgn val="ctr"/>
        <c:lblOffset val="100"/>
        <c:tickLblSkip val="1"/>
        <c:tickMarkSkip val="1"/>
        <c:noMultiLvlLbl val="0"/>
      </c:catAx>
      <c:valAx>
        <c:axId val="29243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24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2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2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新潟県十日町市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57,164
56,841
590.39
40,812,435
38,518,001
1,678,573
21,168,662
44,256,542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13.1
92.1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64560"/>
    <xdr:sp macro="" textlink="">
      <xdr:nvSpPr>
        <xdr:cNvPr id="33" name="テキスト ボックス 32"/>
        <xdr:cNvSpPr txBox="1"/>
      </xdr:nvSpPr>
      <xdr:spPr>
        <a:xfrm>
          <a:off x="762000" y="438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lnSpc>
              <a:spcPts val="1500"/>
            </a:lnSpc>
          </a:pPr>
          <a:r>
            <a:rPr lang="ja-JP" altLang="ja-JP" sz="1300" b="0" i="0" baseline="0">
              <a:solidFill>
                <a:schemeClr val="dk1"/>
              </a:solidFill>
              <a:effectLst/>
              <a:latin typeface="+mn-lt"/>
              <a:ea typeface="+mn-ea"/>
              <a:cs typeface="+mn-cs"/>
            </a:rPr>
            <a:t>　財政力指数は、市町村合併により広域化したことに伴う財政需要の増、景気低迷等による税収の低い水準での推移により類似団体平均を下回っている。</a:t>
          </a:r>
          <a:endParaRPr lang="ja-JP" altLang="ja-JP" sz="1300">
            <a:effectLst/>
          </a:endParaRPr>
        </a:p>
        <a:p>
          <a:pPr rtl="0" fontAlgn="base">
            <a:lnSpc>
              <a:spcPts val="1500"/>
            </a:lnSpc>
          </a:pPr>
          <a:r>
            <a:rPr lang="ja-JP" altLang="ja-JP" sz="1300" b="0" i="0" baseline="0">
              <a:solidFill>
                <a:schemeClr val="dk1"/>
              </a:solidFill>
              <a:effectLst/>
              <a:latin typeface="+mn-lt"/>
              <a:ea typeface="+mn-ea"/>
              <a:cs typeface="+mn-cs"/>
            </a:rPr>
            <a:t>　今後も税収等の歳入の大幅な増加は見込めないため、投資的経費の抑制や行政コストの見直しを行うとともに、税収以外の歳入の確保に努め財政運営の強化に努めていく。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44</xdr:row>
      <xdr:rowOff>9978</xdr:rowOff>
    </xdr:to>
    <xdr:cxnSp macro="">
      <xdr:nvCxnSpPr>
        <xdr:cNvPr id="69" name="直線コネクタ 68"/>
        <xdr:cNvCxnSpPr/>
      </xdr:nvCxnSpPr>
      <xdr:spPr>
        <a:xfrm>
          <a:off x="4114800" y="75365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2" name="直線コネクタ 71"/>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146957</xdr:rowOff>
    </xdr:from>
    <xdr:to>
      <xdr:col>4</xdr:col>
      <xdr:colOff>482600</xdr:colOff>
      <xdr:row>43</xdr:row>
      <xdr:rowOff>164193</xdr:rowOff>
    </xdr:to>
    <xdr:cxnSp macro="">
      <xdr:nvCxnSpPr>
        <xdr:cNvPr id="75" name="直線コネクタ 74"/>
        <xdr:cNvCxnSpPr/>
      </xdr:nvCxnSpPr>
      <xdr:spPr>
        <a:xfrm>
          <a:off x="2336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146957</xdr:rowOff>
    </xdr:to>
    <xdr:cxnSp macro="">
      <xdr:nvCxnSpPr>
        <xdr:cNvPr id="78" name="直線コネクタ 77"/>
        <xdr:cNvCxnSpPr/>
      </xdr:nvCxnSpPr>
      <xdr:spPr>
        <a:xfrm>
          <a:off x="1447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128815</xdr:rowOff>
    </xdr:from>
    <xdr:to>
      <xdr:col>2</xdr:col>
      <xdr:colOff>127000</xdr:colOff>
      <xdr:row>42</xdr:row>
      <xdr:rowOff>58965</xdr:rowOff>
    </xdr:to>
    <xdr:sp macro="" textlink="">
      <xdr:nvSpPr>
        <xdr:cNvPr id="81" name="フローチャート : 判断 80"/>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40</xdr:row>
      <xdr:rowOff>69142</xdr:rowOff>
    </xdr:from>
    <xdr:ext cx="762000" cy="259045"/>
    <xdr:sp macro="" textlink="">
      <xdr:nvSpPr>
        <xdr:cNvPr id="82" name="テキスト ボックス 81"/>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88" name="円/楕円 87"/>
        <xdr:cNvSpPr/>
      </xdr:nvSpPr>
      <xdr:spPr>
        <a:xfrm>
          <a:off x="49022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43</xdr:row>
      <xdr:rowOff>102705</xdr:rowOff>
    </xdr:from>
    <xdr:ext cx="762000" cy="259045"/>
    <xdr:sp macro="" textlink="">
      <xdr:nvSpPr>
        <xdr:cNvPr id="89" name="財政力該当値テキスト"/>
        <xdr:cNvSpPr txBox="1"/>
      </xdr:nvSpPr>
      <xdr:spPr>
        <a:xfrm>
          <a:off x="5041900" y="747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96157</xdr:rowOff>
    </xdr:from>
    <xdr:to>
      <xdr:col>3</xdr:col>
      <xdr:colOff>330200</xdr:colOff>
      <xdr:row>44</xdr:row>
      <xdr:rowOff>26307</xdr:rowOff>
    </xdr:to>
    <xdr:sp macro="" textlink="">
      <xdr:nvSpPr>
        <xdr:cNvPr id="94" name="円/楕円 93"/>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44</xdr:row>
      <xdr:rowOff>11084</xdr:rowOff>
    </xdr:from>
    <xdr:ext cx="762000" cy="259045"/>
    <xdr:sp macro="" textlink="">
      <xdr:nvSpPr>
        <xdr:cNvPr id="95" name="テキスト ボックス 94"/>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6" name="円/楕円 95"/>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43</xdr:row>
      <xdr:rowOff>165299</xdr:rowOff>
    </xdr:from>
    <xdr:ext cx="762000" cy="259045"/>
    <xdr:sp macro="" textlink="">
      <xdr:nvSpPr>
        <xdr:cNvPr id="97" name="テキスト ボックス 96"/>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300"/>
            </a:lnSpc>
          </a:pPr>
          <a:r>
            <a:rPr lang="ja-JP" altLang="ja-JP" sz="1300" b="0" i="0" baseline="0">
              <a:solidFill>
                <a:schemeClr val="dk1"/>
              </a:solidFill>
              <a:effectLst/>
              <a:latin typeface="+mn-lt"/>
              <a:ea typeface="+mn-ea"/>
              <a:cs typeface="+mn-cs"/>
            </a:rPr>
            <a:t>　合併前における景気対策や地域振興のため普通会計の投資的事業を積極的に進めたことにより公債費が嵩んでいることや、豪雪地であるため除排雪経費（維持補修費）が多額となっており、これらが経常収支比率を押し上げる要因となっている。</a:t>
          </a:r>
          <a:endParaRPr lang="ja-JP" altLang="ja-JP" sz="1300">
            <a:effectLst/>
          </a:endParaRPr>
        </a:p>
        <a:p>
          <a:pPr rtl="0"/>
          <a:r>
            <a:rPr lang="ja-JP" altLang="ja-JP" sz="1300" b="0" i="0" baseline="0">
              <a:solidFill>
                <a:schemeClr val="dk1"/>
              </a:solidFill>
              <a:effectLst/>
              <a:latin typeface="+mn-lt"/>
              <a:ea typeface="+mn-ea"/>
              <a:cs typeface="+mn-cs"/>
            </a:rPr>
            <a:t>　今後も、扶助費などの住民サービスの拡充を図りながら、定員の適正化や物件費等のコスト削減により経常経費の圧縮に努める。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138684</xdr:rowOff>
    </xdr:from>
    <xdr:to>
      <xdr:col>7</xdr:col>
      <xdr:colOff>152400</xdr:colOff>
      <xdr:row>62</xdr:row>
      <xdr:rowOff>54102</xdr:rowOff>
    </xdr:to>
    <xdr:cxnSp macro="">
      <xdr:nvCxnSpPr>
        <xdr:cNvPr id="130" name="直線コネクタ 129"/>
        <xdr:cNvCxnSpPr/>
      </xdr:nvCxnSpPr>
      <xdr:spPr>
        <a:xfrm>
          <a:off x="4114800" y="1059713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61</xdr:row>
      <xdr:rowOff>138684</xdr:rowOff>
    </xdr:from>
    <xdr:to>
      <xdr:col>6</xdr:col>
      <xdr:colOff>0</xdr:colOff>
      <xdr:row>62</xdr:row>
      <xdr:rowOff>25146</xdr:rowOff>
    </xdr:to>
    <xdr:cxnSp macro="">
      <xdr:nvCxnSpPr>
        <xdr:cNvPr id="133" name="直線コネクタ 132"/>
        <xdr:cNvCxnSpPr/>
      </xdr:nvCxnSpPr>
      <xdr:spPr>
        <a:xfrm flipV="1">
          <a:off x="3225800" y="1059713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157988</xdr:rowOff>
    </xdr:from>
    <xdr:to>
      <xdr:col>4</xdr:col>
      <xdr:colOff>482600</xdr:colOff>
      <xdr:row>62</xdr:row>
      <xdr:rowOff>25146</xdr:rowOff>
    </xdr:to>
    <xdr:cxnSp macro="">
      <xdr:nvCxnSpPr>
        <xdr:cNvPr id="136" name="直線コネクタ 135"/>
        <xdr:cNvCxnSpPr/>
      </xdr:nvCxnSpPr>
      <xdr:spPr>
        <a:xfrm>
          <a:off x="2336800" y="1061643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114554</xdr:rowOff>
    </xdr:from>
    <xdr:to>
      <xdr:col>3</xdr:col>
      <xdr:colOff>279400</xdr:colOff>
      <xdr:row>61</xdr:row>
      <xdr:rowOff>157988</xdr:rowOff>
    </xdr:to>
    <xdr:cxnSp macro="">
      <xdr:nvCxnSpPr>
        <xdr:cNvPr id="139" name="直線コネクタ 138"/>
        <xdr:cNvCxnSpPr/>
      </xdr:nvCxnSpPr>
      <xdr:spPr>
        <a:xfrm>
          <a:off x="1447800" y="1057300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112268</xdr:rowOff>
    </xdr:from>
    <xdr:to>
      <xdr:col>2</xdr:col>
      <xdr:colOff>127000</xdr:colOff>
      <xdr:row>60</xdr:row>
      <xdr:rowOff>42418</xdr:rowOff>
    </xdr:to>
    <xdr:sp macro="" textlink="">
      <xdr:nvSpPr>
        <xdr:cNvPr id="142" name="フローチャート : 判断 141"/>
        <xdr:cNvSpPr/>
      </xdr:nvSpPr>
      <xdr:spPr>
        <a:xfrm>
          <a:off x="1397000" y="102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58</xdr:row>
      <xdr:rowOff>52595</xdr:rowOff>
    </xdr:from>
    <xdr:ext cx="762000" cy="259045"/>
    <xdr:sp macro="" textlink="">
      <xdr:nvSpPr>
        <xdr:cNvPr id="143" name="テキスト ボックス 142"/>
        <xdr:cNvSpPr txBox="1"/>
      </xdr:nvSpPr>
      <xdr:spPr>
        <a:xfrm>
          <a:off x="1066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3302</xdr:rowOff>
    </xdr:from>
    <xdr:to>
      <xdr:col>7</xdr:col>
      <xdr:colOff>203200</xdr:colOff>
      <xdr:row>62</xdr:row>
      <xdr:rowOff>104902</xdr:rowOff>
    </xdr:to>
    <xdr:sp macro="" textlink="">
      <xdr:nvSpPr>
        <xdr:cNvPr id="149" name="円/楕円 148"/>
        <xdr:cNvSpPr/>
      </xdr:nvSpPr>
      <xdr:spPr>
        <a:xfrm>
          <a:off x="4902200" y="1063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61</xdr:row>
      <xdr:rowOff>146829</xdr:rowOff>
    </xdr:from>
    <xdr:ext cx="762000" cy="259045"/>
    <xdr:sp macro="" textlink="">
      <xdr:nvSpPr>
        <xdr:cNvPr id="150" name="財政構造の弾力性該当値テキスト"/>
        <xdr:cNvSpPr txBox="1"/>
      </xdr:nvSpPr>
      <xdr:spPr>
        <a:xfrm>
          <a:off x="5041900" y="1060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87884</xdr:rowOff>
    </xdr:from>
    <xdr:to>
      <xdr:col>6</xdr:col>
      <xdr:colOff>50800</xdr:colOff>
      <xdr:row>62</xdr:row>
      <xdr:rowOff>18034</xdr:rowOff>
    </xdr:to>
    <xdr:sp macro="" textlink="">
      <xdr:nvSpPr>
        <xdr:cNvPr id="151" name="円/楕円 150"/>
        <xdr:cNvSpPr/>
      </xdr:nvSpPr>
      <xdr:spPr>
        <a:xfrm>
          <a:off x="4064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62</xdr:row>
      <xdr:rowOff>2811</xdr:rowOff>
    </xdr:from>
    <xdr:ext cx="736600" cy="259045"/>
    <xdr:sp macro="" textlink="">
      <xdr:nvSpPr>
        <xdr:cNvPr id="152" name="テキスト ボックス 151"/>
        <xdr:cNvSpPr txBox="1"/>
      </xdr:nvSpPr>
      <xdr:spPr>
        <a:xfrm>
          <a:off x="3733800" y="1063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145796</xdr:rowOff>
    </xdr:from>
    <xdr:to>
      <xdr:col>4</xdr:col>
      <xdr:colOff>533400</xdr:colOff>
      <xdr:row>62</xdr:row>
      <xdr:rowOff>75946</xdr:rowOff>
    </xdr:to>
    <xdr:sp macro="" textlink="">
      <xdr:nvSpPr>
        <xdr:cNvPr id="153" name="円/楕円 152"/>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62</xdr:row>
      <xdr:rowOff>60723</xdr:rowOff>
    </xdr:from>
    <xdr:ext cx="762000" cy="259045"/>
    <xdr:sp macro="" textlink="">
      <xdr:nvSpPr>
        <xdr:cNvPr id="154" name="テキスト ボックス 153"/>
        <xdr:cNvSpPr txBox="1"/>
      </xdr:nvSpPr>
      <xdr:spPr>
        <a:xfrm>
          <a:off x="2844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107188</xdr:rowOff>
    </xdr:from>
    <xdr:to>
      <xdr:col>3</xdr:col>
      <xdr:colOff>330200</xdr:colOff>
      <xdr:row>62</xdr:row>
      <xdr:rowOff>37338</xdr:rowOff>
    </xdr:to>
    <xdr:sp macro="" textlink="">
      <xdr:nvSpPr>
        <xdr:cNvPr id="155" name="円/楕円 154"/>
        <xdr:cNvSpPr/>
      </xdr:nvSpPr>
      <xdr:spPr>
        <a:xfrm>
          <a:off x="2286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62</xdr:row>
      <xdr:rowOff>22115</xdr:rowOff>
    </xdr:from>
    <xdr:ext cx="762000" cy="259045"/>
    <xdr:sp macro="" textlink="">
      <xdr:nvSpPr>
        <xdr:cNvPr id="156" name="テキスト ボックス 155"/>
        <xdr:cNvSpPr txBox="1"/>
      </xdr:nvSpPr>
      <xdr:spPr>
        <a:xfrm>
          <a:off x="1955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63754</xdr:rowOff>
    </xdr:from>
    <xdr:to>
      <xdr:col>2</xdr:col>
      <xdr:colOff>127000</xdr:colOff>
      <xdr:row>61</xdr:row>
      <xdr:rowOff>165354</xdr:rowOff>
    </xdr:to>
    <xdr:sp macro="" textlink="">
      <xdr:nvSpPr>
        <xdr:cNvPr id="157" name="円/楕円 156"/>
        <xdr:cNvSpPr/>
      </xdr:nvSpPr>
      <xdr:spPr>
        <a:xfrm>
          <a:off x="1397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61</xdr:row>
      <xdr:rowOff>150131</xdr:rowOff>
    </xdr:from>
    <xdr:ext cx="762000" cy="259045"/>
    <xdr:sp macro="" textlink="">
      <xdr:nvSpPr>
        <xdr:cNvPr id="158" name="テキスト ボックス 157"/>
        <xdr:cNvSpPr txBox="1"/>
      </xdr:nvSpPr>
      <xdr:spPr>
        <a:xfrm>
          <a:off x="1066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[204,772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600"/>
            </a:lnSpc>
          </a:pPr>
          <a:r>
            <a:rPr lang="ja-JP" altLang="ja-JP" sz="1300" b="0" i="0" baseline="0">
              <a:solidFill>
                <a:schemeClr val="dk1"/>
              </a:solidFill>
              <a:effectLst/>
              <a:latin typeface="+mn-lt"/>
              <a:ea typeface="+mn-ea"/>
              <a:cs typeface="+mn-cs"/>
            </a:rPr>
            <a:t>　市町村合併による職員数の増加、豪雪地であることによる除排雪経費（維持補修費）が類似団体に比して高いことから平均を大きく上回っている。</a:t>
          </a:r>
          <a:endParaRPr lang="ja-JP" altLang="ja-JP" sz="1300">
            <a:effectLst/>
          </a:endParaRPr>
        </a:p>
        <a:p>
          <a:pPr rtl="0">
            <a:lnSpc>
              <a:spcPts val="1500"/>
            </a:lnSpc>
          </a:pPr>
          <a:r>
            <a:rPr lang="ja-JP" altLang="ja-JP" sz="1300" b="0" i="0" baseline="0">
              <a:solidFill>
                <a:schemeClr val="dk1"/>
              </a:solidFill>
              <a:effectLst/>
              <a:latin typeface="+mn-lt"/>
              <a:ea typeface="+mn-ea"/>
              <a:cs typeface="+mn-cs"/>
            </a:rPr>
            <a:t>　降雪量による影響が大きい指標であるが、今後も定員の適正化、事務事業の効率化により人件費・物件費等のコスト抑制に努める。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100149</xdr:rowOff>
    </xdr:from>
    <xdr:to>
      <xdr:col>7</xdr:col>
      <xdr:colOff>152400</xdr:colOff>
      <xdr:row>82</xdr:row>
      <xdr:rowOff>153529</xdr:rowOff>
    </xdr:to>
    <xdr:cxnSp macro="">
      <xdr:nvCxnSpPr>
        <xdr:cNvPr id="192" name="直線コネクタ 191"/>
        <xdr:cNvCxnSpPr/>
      </xdr:nvCxnSpPr>
      <xdr:spPr>
        <a:xfrm>
          <a:off x="4114800" y="14159049"/>
          <a:ext cx="838200" cy="5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82</xdr:row>
      <xdr:rowOff>100149</xdr:rowOff>
    </xdr:from>
    <xdr:to>
      <xdr:col>6</xdr:col>
      <xdr:colOff>0</xdr:colOff>
      <xdr:row>82</xdr:row>
      <xdr:rowOff>129132</xdr:rowOff>
    </xdr:to>
    <xdr:cxnSp macro="">
      <xdr:nvCxnSpPr>
        <xdr:cNvPr id="195" name="直線コネクタ 194"/>
        <xdr:cNvCxnSpPr/>
      </xdr:nvCxnSpPr>
      <xdr:spPr>
        <a:xfrm flipV="1">
          <a:off x="3225800" y="14159049"/>
          <a:ext cx="889000" cy="2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129132</xdr:rowOff>
    </xdr:from>
    <xdr:to>
      <xdr:col>4</xdr:col>
      <xdr:colOff>482600</xdr:colOff>
      <xdr:row>82</xdr:row>
      <xdr:rowOff>139117</xdr:rowOff>
    </xdr:to>
    <xdr:cxnSp macro="">
      <xdr:nvCxnSpPr>
        <xdr:cNvPr id="198" name="直線コネクタ 197"/>
        <xdr:cNvCxnSpPr/>
      </xdr:nvCxnSpPr>
      <xdr:spPr>
        <a:xfrm flipV="1">
          <a:off x="2336800" y="14188032"/>
          <a:ext cx="889000" cy="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99082</xdr:rowOff>
    </xdr:from>
    <xdr:to>
      <xdr:col>3</xdr:col>
      <xdr:colOff>279400</xdr:colOff>
      <xdr:row>82</xdr:row>
      <xdr:rowOff>139117</xdr:rowOff>
    </xdr:to>
    <xdr:cxnSp macro="">
      <xdr:nvCxnSpPr>
        <xdr:cNvPr id="201" name="直線コネクタ 200"/>
        <xdr:cNvCxnSpPr/>
      </xdr:nvCxnSpPr>
      <xdr:spPr>
        <a:xfrm>
          <a:off x="1447800" y="14157982"/>
          <a:ext cx="889000" cy="4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120983</xdr:rowOff>
    </xdr:from>
    <xdr:to>
      <xdr:col>2</xdr:col>
      <xdr:colOff>127000</xdr:colOff>
      <xdr:row>82</xdr:row>
      <xdr:rowOff>51133</xdr:rowOff>
    </xdr:to>
    <xdr:sp macro="" textlink="">
      <xdr:nvSpPr>
        <xdr:cNvPr id="204" name="フローチャート : 判断 203"/>
        <xdr:cNvSpPr/>
      </xdr:nvSpPr>
      <xdr:spPr>
        <a:xfrm>
          <a:off x="1397000" y="1400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80</xdr:row>
      <xdr:rowOff>61310</xdr:rowOff>
    </xdr:from>
    <xdr:ext cx="762000" cy="259045"/>
    <xdr:sp macro="" textlink="">
      <xdr:nvSpPr>
        <xdr:cNvPr id="205" name="テキスト ボックス 204"/>
        <xdr:cNvSpPr txBox="1"/>
      </xdr:nvSpPr>
      <xdr:spPr>
        <a:xfrm>
          <a:off x="1066800" y="1377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102729</xdr:rowOff>
    </xdr:from>
    <xdr:to>
      <xdr:col>7</xdr:col>
      <xdr:colOff>203200</xdr:colOff>
      <xdr:row>83</xdr:row>
      <xdr:rowOff>32879</xdr:rowOff>
    </xdr:to>
    <xdr:sp macro="" textlink="">
      <xdr:nvSpPr>
        <xdr:cNvPr id="211" name="円/楕円 210"/>
        <xdr:cNvSpPr/>
      </xdr:nvSpPr>
      <xdr:spPr>
        <a:xfrm>
          <a:off x="4902200" y="1416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82</xdr:row>
      <xdr:rowOff>74806</xdr:rowOff>
    </xdr:from>
    <xdr:ext cx="762000" cy="259045"/>
    <xdr:sp macro="" textlink="">
      <xdr:nvSpPr>
        <xdr:cNvPr id="212" name="人件費・物件費等の状況該当値テキスト"/>
        <xdr:cNvSpPr txBox="1"/>
      </xdr:nvSpPr>
      <xdr:spPr>
        <a:xfrm>
          <a:off x="5041900" y="1413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204,772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49349</xdr:rowOff>
    </xdr:from>
    <xdr:to>
      <xdr:col>6</xdr:col>
      <xdr:colOff>50800</xdr:colOff>
      <xdr:row>82</xdr:row>
      <xdr:rowOff>150949</xdr:rowOff>
    </xdr:to>
    <xdr:sp macro="" textlink="">
      <xdr:nvSpPr>
        <xdr:cNvPr id="213" name="円/楕円 212"/>
        <xdr:cNvSpPr/>
      </xdr:nvSpPr>
      <xdr:spPr>
        <a:xfrm>
          <a:off x="40640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82</xdr:row>
      <xdr:rowOff>135726</xdr:rowOff>
    </xdr:from>
    <xdr:ext cx="736600" cy="259045"/>
    <xdr:sp macro="" textlink="">
      <xdr:nvSpPr>
        <xdr:cNvPr id="214" name="テキスト ボックス 213"/>
        <xdr:cNvSpPr txBox="1"/>
      </xdr:nvSpPr>
      <xdr:spPr>
        <a:xfrm>
          <a:off x="3733800" y="14194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178,226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78332</xdr:rowOff>
    </xdr:from>
    <xdr:to>
      <xdr:col>4</xdr:col>
      <xdr:colOff>533400</xdr:colOff>
      <xdr:row>83</xdr:row>
      <xdr:rowOff>8482</xdr:rowOff>
    </xdr:to>
    <xdr:sp macro="" textlink="">
      <xdr:nvSpPr>
        <xdr:cNvPr id="215" name="円/楕円 214"/>
        <xdr:cNvSpPr/>
      </xdr:nvSpPr>
      <xdr:spPr>
        <a:xfrm>
          <a:off x="3175000" y="1413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82</xdr:row>
      <xdr:rowOff>164709</xdr:rowOff>
    </xdr:from>
    <xdr:ext cx="762000" cy="259045"/>
    <xdr:sp macro="" textlink="">
      <xdr:nvSpPr>
        <xdr:cNvPr id="216" name="テキスト ボックス 215"/>
        <xdr:cNvSpPr txBox="1"/>
      </xdr:nvSpPr>
      <xdr:spPr>
        <a:xfrm>
          <a:off x="2844800" y="142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192,639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88317</xdr:rowOff>
    </xdr:from>
    <xdr:to>
      <xdr:col>3</xdr:col>
      <xdr:colOff>330200</xdr:colOff>
      <xdr:row>83</xdr:row>
      <xdr:rowOff>18467</xdr:rowOff>
    </xdr:to>
    <xdr:sp macro="" textlink="">
      <xdr:nvSpPr>
        <xdr:cNvPr id="217" name="円/楕円 216"/>
        <xdr:cNvSpPr/>
      </xdr:nvSpPr>
      <xdr:spPr>
        <a:xfrm>
          <a:off x="2286000" y="1414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83</xdr:row>
      <xdr:rowOff>3244</xdr:rowOff>
    </xdr:from>
    <xdr:ext cx="762000" cy="259045"/>
    <xdr:sp macro="" textlink="">
      <xdr:nvSpPr>
        <xdr:cNvPr id="218" name="テキスト ボックス 217"/>
        <xdr:cNvSpPr txBox="1"/>
      </xdr:nvSpPr>
      <xdr:spPr>
        <a:xfrm>
          <a:off x="1955800" y="1423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197,605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48282</xdr:rowOff>
    </xdr:from>
    <xdr:to>
      <xdr:col>2</xdr:col>
      <xdr:colOff>127000</xdr:colOff>
      <xdr:row>82</xdr:row>
      <xdr:rowOff>149882</xdr:rowOff>
    </xdr:to>
    <xdr:sp macro="" textlink="">
      <xdr:nvSpPr>
        <xdr:cNvPr id="219" name="円/楕円 218"/>
        <xdr:cNvSpPr/>
      </xdr:nvSpPr>
      <xdr:spPr>
        <a:xfrm>
          <a:off x="1397000" y="1410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82</xdr:row>
      <xdr:rowOff>134659</xdr:rowOff>
    </xdr:from>
    <xdr:ext cx="762000" cy="259045"/>
    <xdr:sp macro="" textlink="">
      <xdr:nvSpPr>
        <xdr:cNvPr id="220" name="テキスト ボックス 219"/>
        <xdr:cNvSpPr txBox="1"/>
      </xdr:nvSpPr>
      <xdr:spPr>
        <a:xfrm>
          <a:off x="1066800" y="1419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177,695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平成</a:t>
          </a:r>
          <a:r>
            <a:rPr lang="en-US" altLang="ja-JP" sz="1300" b="0" i="0" baseline="0">
              <a:solidFill>
                <a:schemeClr val="dk1"/>
              </a:solidFill>
              <a:effectLst/>
              <a:latin typeface="+mn-lt"/>
              <a:ea typeface="+mn-ea"/>
              <a:cs typeface="+mn-cs"/>
            </a:rPr>
            <a:t>18</a:t>
          </a:r>
          <a:r>
            <a:rPr lang="ja-JP" altLang="ja-JP" sz="1300" b="0" i="0" baseline="0">
              <a:solidFill>
                <a:schemeClr val="dk1"/>
              </a:solidFill>
              <a:effectLst/>
              <a:latin typeface="+mn-lt"/>
              <a:ea typeface="+mn-ea"/>
              <a:cs typeface="+mn-cs"/>
            </a:rPr>
            <a:t>年度、</a:t>
          </a:r>
          <a:r>
            <a:rPr lang="en-US" altLang="ja-JP" sz="1300" b="0" i="0" baseline="0">
              <a:solidFill>
                <a:schemeClr val="dk1"/>
              </a:solidFill>
              <a:effectLst/>
              <a:latin typeface="+mn-lt"/>
              <a:ea typeface="+mn-ea"/>
              <a:cs typeface="+mn-cs"/>
            </a:rPr>
            <a:t>19</a:t>
          </a:r>
          <a:r>
            <a:rPr lang="ja-JP" altLang="ja-JP" sz="1300" b="0" i="0" baseline="0">
              <a:solidFill>
                <a:schemeClr val="dk1"/>
              </a:solidFill>
              <a:effectLst/>
              <a:latin typeface="+mn-lt"/>
              <a:ea typeface="+mn-ea"/>
              <a:cs typeface="+mn-cs"/>
            </a:rPr>
            <a:t>年度の</a:t>
          </a:r>
          <a:r>
            <a:rPr lang="en-US" altLang="ja-JP" sz="1300" b="0" i="0" baseline="0">
              <a:solidFill>
                <a:schemeClr val="dk1"/>
              </a:solidFill>
              <a:effectLst/>
              <a:latin typeface="+mn-lt"/>
              <a:ea typeface="+mn-ea"/>
              <a:cs typeface="+mn-cs"/>
            </a:rPr>
            <a:t>2</a:t>
          </a:r>
          <a:r>
            <a:rPr lang="ja-JP" altLang="ja-JP" sz="1300" b="0" i="0" baseline="0">
              <a:solidFill>
                <a:schemeClr val="dk1"/>
              </a:solidFill>
              <a:effectLst/>
              <a:latin typeface="+mn-lt"/>
              <a:ea typeface="+mn-ea"/>
              <a:cs typeface="+mn-cs"/>
            </a:rPr>
            <a:t>年間給与の特例減額（</a:t>
          </a:r>
          <a:r>
            <a:rPr lang="en-US" altLang="ja-JP" sz="1300" b="0" i="0" baseline="0">
              <a:solidFill>
                <a:schemeClr val="dk1"/>
              </a:solidFill>
              <a:effectLst/>
              <a:latin typeface="+mn-lt"/>
              <a:ea typeface="+mn-ea"/>
              <a:cs typeface="+mn-cs"/>
            </a:rPr>
            <a:t>2</a:t>
          </a:r>
          <a:r>
            <a:rPr lang="ja-JP" altLang="ja-JP" sz="1300" b="0" i="0" baseline="0">
              <a:solidFill>
                <a:schemeClr val="dk1"/>
              </a:solidFill>
              <a:effectLst/>
              <a:latin typeface="+mn-lt"/>
              <a:ea typeface="+mn-ea"/>
              <a:cs typeface="+mn-cs"/>
            </a:rPr>
            <a:t>％）を実施し、平成</a:t>
          </a:r>
          <a:r>
            <a:rPr lang="en-US" altLang="ja-JP" sz="1300" b="0" i="0" baseline="0">
              <a:solidFill>
                <a:schemeClr val="dk1"/>
              </a:solidFill>
              <a:effectLst/>
              <a:latin typeface="+mn-lt"/>
              <a:ea typeface="+mn-ea"/>
              <a:cs typeface="+mn-cs"/>
            </a:rPr>
            <a:t>22</a:t>
          </a:r>
          <a:r>
            <a:rPr lang="ja-JP" altLang="ja-JP" sz="1300" b="0" i="0" baseline="0">
              <a:solidFill>
                <a:schemeClr val="dk1"/>
              </a:solidFill>
              <a:effectLst/>
              <a:latin typeface="+mn-lt"/>
              <a:ea typeface="+mn-ea"/>
              <a:cs typeface="+mn-cs"/>
            </a:rPr>
            <a:t>年度からは</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年間の特例減額（</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％）を実施</a:t>
          </a:r>
          <a:r>
            <a:rPr lang="ja-JP" altLang="en-US" sz="1300" b="0" i="0" baseline="0">
              <a:solidFill>
                <a:schemeClr val="dk1"/>
              </a:solidFill>
              <a:effectLst/>
              <a:latin typeface="+mn-lt"/>
              <a:ea typeface="+mn-ea"/>
              <a:cs typeface="+mn-cs"/>
            </a:rPr>
            <a:t>し、</a:t>
          </a:r>
          <a:r>
            <a:rPr kumimoji="0" lang="ja-JP" altLang="ja-JP" sz="1300" b="0" i="0" u="none" strike="noStrike" kern="0" cap="none" spc="0" normalizeH="0" baseline="0" noProof="0">
              <a:ln>
                <a:noFill/>
              </a:ln>
              <a:solidFill>
                <a:prstClr val="black"/>
              </a:solidFill>
              <a:effectLst/>
              <a:uLnTx/>
              <a:uFillTx/>
              <a:latin typeface="+mn-lt"/>
              <a:ea typeface="+mn-ea"/>
              <a:cs typeface="+mn-cs"/>
            </a:rPr>
            <a:t>平成</a:t>
          </a:r>
          <a:r>
            <a:rPr kumimoji="0" lang="en-US" altLang="ja-JP" sz="1300" b="0" i="0" u="none" strike="noStrike" kern="0" cap="none" spc="0" normalizeH="0" baseline="0" noProof="0">
              <a:ln>
                <a:noFill/>
              </a:ln>
              <a:solidFill>
                <a:prstClr val="black"/>
              </a:solidFill>
              <a:effectLst/>
              <a:uLnTx/>
              <a:uFillTx/>
              <a:latin typeface="+mn-lt"/>
              <a:ea typeface="+mn-ea"/>
              <a:cs typeface="+mn-cs"/>
            </a:rPr>
            <a:t>25</a:t>
          </a:r>
          <a:r>
            <a:rPr kumimoji="0" lang="ja-JP" altLang="ja-JP" sz="1300" b="0" i="0" u="none" strike="noStrike" kern="0" cap="none" spc="0" normalizeH="0" baseline="0" noProof="0">
              <a:ln>
                <a:noFill/>
              </a:ln>
              <a:solidFill>
                <a:prstClr val="black"/>
              </a:solidFill>
              <a:effectLst/>
              <a:uLnTx/>
              <a:uFillTx/>
              <a:latin typeface="+mn-lt"/>
              <a:ea typeface="+mn-ea"/>
              <a:cs typeface="+mn-cs"/>
            </a:rPr>
            <a:t>年</a:t>
          </a:r>
          <a:r>
            <a:rPr kumimoji="0" lang="ja-JP" altLang="en-US" sz="1300" b="0" i="0" u="none" strike="noStrike" kern="0" cap="none" spc="0" normalizeH="0" baseline="0" noProof="0">
              <a:ln>
                <a:noFill/>
              </a:ln>
              <a:solidFill>
                <a:prstClr val="black"/>
              </a:solidFill>
              <a:effectLst/>
              <a:uLnTx/>
              <a:uFillTx/>
              <a:latin typeface="+mn-lt"/>
              <a:ea typeface="+mn-ea"/>
              <a:cs typeface="+mn-cs"/>
            </a:rPr>
            <a:t>度は</a:t>
          </a:r>
          <a:r>
            <a:rPr kumimoji="0" lang="en-US" altLang="ja-JP" sz="1300" b="0" i="0" u="none" strike="noStrike" kern="0" cap="none" spc="0" normalizeH="0" baseline="0" noProof="0">
              <a:ln>
                <a:noFill/>
              </a:ln>
              <a:solidFill>
                <a:prstClr val="black"/>
              </a:solidFill>
              <a:effectLst/>
              <a:uLnTx/>
              <a:uFillTx/>
              <a:latin typeface="+mn-lt"/>
              <a:ea typeface="+mn-ea"/>
              <a:cs typeface="+mn-cs"/>
            </a:rPr>
            <a:t>7</a:t>
          </a:r>
          <a:r>
            <a:rPr kumimoji="0" lang="ja-JP" altLang="ja-JP" sz="1300" b="0" i="0" u="none" strike="noStrike" kern="0" cap="none" spc="0" normalizeH="0" baseline="0" noProof="0">
              <a:ln>
                <a:noFill/>
              </a:ln>
              <a:solidFill>
                <a:prstClr val="black"/>
              </a:solidFill>
              <a:effectLst/>
              <a:uLnTx/>
              <a:uFillTx/>
              <a:latin typeface="+mn-lt"/>
              <a:ea typeface="+mn-ea"/>
              <a:cs typeface="+mn-cs"/>
            </a:rPr>
            <a:t>月より約平均</a:t>
          </a:r>
          <a:r>
            <a:rPr kumimoji="0" lang="en-US" altLang="ja-JP" sz="1300" b="0" i="0" u="none" strike="noStrike" kern="0" cap="none" spc="0" normalizeH="0" baseline="0" noProof="0">
              <a:ln>
                <a:noFill/>
              </a:ln>
              <a:solidFill>
                <a:prstClr val="black"/>
              </a:solidFill>
              <a:effectLst/>
              <a:uLnTx/>
              <a:uFillTx/>
              <a:latin typeface="+mn-lt"/>
              <a:ea typeface="+mn-ea"/>
              <a:cs typeface="+mn-cs"/>
            </a:rPr>
            <a:t>4</a:t>
          </a:r>
          <a:r>
            <a:rPr kumimoji="0" lang="ja-JP" altLang="ja-JP" sz="1300" b="0" i="0" u="none" strike="noStrike" kern="0" cap="none" spc="0" normalizeH="0" baseline="0" noProof="0">
              <a:ln>
                <a:noFill/>
              </a:ln>
              <a:solidFill>
                <a:prstClr val="black"/>
              </a:solidFill>
              <a:effectLst/>
              <a:uLnTx/>
              <a:uFillTx/>
              <a:latin typeface="+mn-lt"/>
              <a:ea typeface="+mn-ea"/>
              <a:cs typeface="+mn-cs"/>
            </a:rPr>
            <a:t>％の特例減額を実施している。</a:t>
          </a:r>
        </a:p>
        <a:p>
          <a:pPr rtl="0">
            <a:lnSpc>
              <a:spcPts val="1600"/>
            </a:lnSpc>
          </a:pPr>
          <a:r>
            <a:rPr lang="ja-JP" altLang="ja-JP" sz="1300" b="0" i="0" baseline="0">
              <a:solidFill>
                <a:schemeClr val="dk1"/>
              </a:solidFill>
              <a:effectLst/>
              <a:latin typeface="+mn-lt"/>
              <a:ea typeface="+mn-ea"/>
              <a:cs typeface="+mn-cs"/>
            </a:rPr>
            <a:t>　今後も、類似団体の平均を下回る形で推移するものと考えられる。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85</xdr:row>
      <xdr:rowOff>71966</xdr:rowOff>
    </xdr:to>
    <xdr:cxnSp macro="">
      <xdr:nvCxnSpPr>
        <xdr:cNvPr id="254" name="直線コネクタ 253"/>
        <xdr:cNvCxnSpPr/>
      </xdr:nvCxnSpPr>
      <xdr:spPr>
        <a:xfrm>
          <a:off x="16179800" y="1462913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85</xdr:row>
      <xdr:rowOff>55880</xdr:rowOff>
    </xdr:from>
    <xdr:to>
      <xdr:col>23</xdr:col>
      <xdr:colOff>406400</xdr:colOff>
      <xdr:row>89</xdr:row>
      <xdr:rowOff>77893</xdr:rowOff>
    </xdr:to>
    <xdr:cxnSp macro="">
      <xdr:nvCxnSpPr>
        <xdr:cNvPr id="257" name="直線コネクタ 256"/>
        <xdr:cNvCxnSpPr/>
      </xdr:nvCxnSpPr>
      <xdr:spPr>
        <a:xfrm flipV="1">
          <a:off x="15290800" y="14629130"/>
          <a:ext cx="889000" cy="70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0</xdr:rowOff>
    </xdr:from>
    <xdr:to>
      <xdr:col>22</xdr:col>
      <xdr:colOff>203200</xdr:colOff>
      <xdr:row>89</xdr:row>
      <xdr:rowOff>77893</xdr:rowOff>
    </xdr:to>
    <xdr:cxnSp macro="">
      <xdr:nvCxnSpPr>
        <xdr:cNvPr id="260" name="直線コネクタ 259"/>
        <xdr:cNvCxnSpPr/>
      </xdr:nvCxnSpPr>
      <xdr:spPr>
        <a:xfrm>
          <a:off x="14401800" y="15087600"/>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58420</xdr:rowOff>
    </xdr:from>
    <xdr:to>
      <xdr:col>21</xdr:col>
      <xdr:colOff>0</xdr:colOff>
      <xdr:row>88</xdr:row>
      <xdr:rowOff>0</xdr:rowOff>
    </xdr:to>
    <xdr:cxnSp macro="">
      <xdr:nvCxnSpPr>
        <xdr:cNvPr id="263" name="直線コネクタ 262"/>
        <xdr:cNvCxnSpPr/>
      </xdr:nvCxnSpPr>
      <xdr:spPr>
        <a:xfrm>
          <a:off x="13512800" y="14460220"/>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133773</xdr:rowOff>
    </xdr:from>
    <xdr:to>
      <xdr:col>19</xdr:col>
      <xdr:colOff>533400</xdr:colOff>
      <xdr:row>86</xdr:row>
      <xdr:rowOff>63923</xdr:rowOff>
    </xdr:to>
    <xdr:sp macro="" textlink="">
      <xdr:nvSpPr>
        <xdr:cNvPr id="266" name="フローチャート : 判断 265"/>
        <xdr:cNvSpPr/>
      </xdr:nvSpPr>
      <xdr:spPr>
        <a:xfrm>
          <a:off x="13462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86</xdr:row>
      <xdr:rowOff>48700</xdr:rowOff>
    </xdr:from>
    <xdr:ext cx="762000" cy="259045"/>
    <xdr:sp macro="" textlink="">
      <xdr:nvSpPr>
        <xdr:cNvPr id="267" name="テキスト ボックス 266"/>
        <xdr:cNvSpPr txBox="1"/>
      </xdr:nvSpPr>
      <xdr:spPr>
        <a:xfrm>
          <a:off x="13131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3" name="円/楕円 272"/>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84</xdr:row>
      <xdr:rowOff>37693</xdr:rowOff>
    </xdr:from>
    <xdr:ext cx="762000" cy="259045"/>
    <xdr:sp macro="" textlink="">
      <xdr:nvSpPr>
        <xdr:cNvPr id="274" name="給与水準   （国との比較）該当値テキスト"/>
        <xdr:cNvSpPr txBox="1"/>
      </xdr:nvSpPr>
      <xdr:spPr>
        <a:xfrm>
          <a:off x="171069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5080</xdr:rowOff>
    </xdr:from>
    <xdr:to>
      <xdr:col>23</xdr:col>
      <xdr:colOff>457200</xdr:colOff>
      <xdr:row>85</xdr:row>
      <xdr:rowOff>106680</xdr:rowOff>
    </xdr:to>
    <xdr:sp macro="" textlink="">
      <xdr:nvSpPr>
        <xdr:cNvPr id="275" name="円/楕円 274"/>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83</xdr:row>
      <xdr:rowOff>116857</xdr:rowOff>
    </xdr:from>
    <xdr:ext cx="736600" cy="259045"/>
    <xdr:sp macro="" textlink="">
      <xdr:nvSpPr>
        <xdr:cNvPr id="276" name="テキスト ボックス 275"/>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27093</xdr:rowOff>
    </xdr:from>
    <xdr:to>
      <xdr:col>22</xdr:col>
      <xdr:colOff>254000</xdr:colOff>
      <xdr:row>89</xdr:row>
      <xdr:rowOff>128693</xdr:rowOff>
    </xdr:to>
    <xdr:sp macro="" textlink="">
      <xdr:nvSpPr>
        <xdr:cNvPr id="277" name="円/楕円 276"/>
        <xdr:cNvSpPr/>
      </xdr:nvSpPr>
      <xdr:spPr>
        <a:xfrm>
          <a:off x="15240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87</xdr:row>
      <xdr:rowOff>138870</xdr:rowOff>
    </xdr:from>
    <xdr:ext cx="762000" cy="259045"/>
    <xdr:sp macro="" textlink="">
      <xdr:nvSpPr>
        <xdr:cNvPr id="278" name="テキスト ボックス 277"/>
        <xdr:cNvSpPr txBox="1"/>
      </xdr:nvSpPr>
      <xdr:spPr>
        <a:xfrm>
          <a:off x="14909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120650</xdr:rowOff>
    </xdr:from>
    <xdr:to>
      <xdr:col>21</xdr:col>
      <xdr:colOff>50800</xdr:colOff>
      <xdr:row>88</xdr:row>
      <xdr:rowOff>50800</xdr:rowOff>
    </xdr:to>
    <xdr:sp macro="" textlink="">
      <xdr:nvSpPr>
        <xdr:cNvPr id="279" name="円/楕円 278"/>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86</xdr:row>
      <xdr:rowOff>60977</xdr:rowOff>
    </xdr:from>
    <xdr:ext cx="762000" cy="259045"/>
    <xdr:sp macro="" textlink="">
      <xdr:nvSpPr>
        <xdr:cNvPr id="280" name="テキスト ボックス 279"/>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7620</xdr:rowOff>
    </xdr:from>
    <xdr:to>
      <xdr:col>19</xdr:col>
      <xdr:colOff>533400</xdr:colOff>
      <xdr:row>84</xdr:row>
      <xdr:rowOff>109220</xdr:rowOff>
    </xdr:to>
    <xdr:sp macro="" textlink="">
      <xdr:nvSpPr>
        <xdr:cNvPr id="281" name="円/楕円 280"/>
        <xdr:cNvSpPr/>
      </xdr:nvSpPr>
      <xdr:spPr>
        <a:xfrm>
          <a:off x="13462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82</xdr:row>
      <xdr:rowOff>119397</xdr:rowOff>
    </xdr:from>
    <xdr:ext cx="762000" cy="259045"/>
    <xdr:sp macro="" textlink="">
      <xdr:nvSpPr>
        <xdr:cNvPr id="282" name="テキスト ボックス 281"/>
        <xdr:cNvSpPr txBox="1"/>
      </xdr:nvSpPr>
      <xdr:spPr>
        <a:xfrm>
          <a:off x="13131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300"/>
            </a:lnSpc>
          </a:pPr>
          <a:r>
            <a:rPr lang="ja-JP" altLang="ja-JP" sz="1300" b="0" i="0" baseline="0">
              <a:solidFill>
                <a:schemeClr val="dk1"/>
              </a:solidFill>
              <a:effectLst/>
              <a:latin typeface="+mn-lt"/>
              <a:ea typeface="+mn-ea"/>
              <a:cs typeface="+mn-cs"/>
            </a:rPr>
            <a:t>　市町村合併による職員数の増加により類似団体の平均を上回っているが、現在、定員管理計画に基づき、新規採用の抑制等により定員の適正化を図っている。</a:t>
          </a:r>
          <a:endParaRPr lang="ja-JP" altLang="ja-JP" sz="13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今後、平成</a:t>
          </a:r>
          <a:r>
            <a:rPr kumimoji="0" lang="en-US" altLang="ja-JP" sz="1200" b="0" i="0" u="none" strike="noStrike" kern="0" cap="none" spc="0" normalizeH="0" baseline="0" noProof="0">
              <a:ln>
                <a:noFill/>
              </a:ln>
              <a:solidFill>
                <a:prstClr val="black"/>
              </a:solidFill>
              <a:effectLst/>
              <a:uLnTx/>
              <a:uFillTx/>
              <a:latin typeface="+mn-lt"/>
              <a:ea typeface="+mn-ea"/>
              <a:cs typeface="+mn-cs"/>
            </a:rPr>
            <a:t>27</a:t>
          </a:r>
          <a:r>
            <a:rPr kumimoji="0" lang="ja-JP" altLang="ja-JP" sz="1200" b="0" i="0" u="none" strike="noStrike" kern="0" cap="none" spc="0" normalizeH="0" baseline="0" noProof="0">
              <a:ln>
                <a:noFill/>
              </a:ln>
              <a:solidFill>
                <a:prstClr val="black"/>
              </a:solidFill>
              <a:effectLst/>
              <a:uLnTx/>
              <a:uFillTx/>
              <a:latin typeface="+mn-lt"/>
              <a:ea typeface="+mn-ea"/>
              <a:cs typeface="+mn-cs"/>
            </a:rPr>
            <a:t>年度までに全会計合計で</a:t>
          </a:r>
          <a:r>
            <a:rPr kumimoji="0" lang="en-US" altLang="ja-JP" sz="1200" b="0" i="0" u="none" strike="noStrike" kern="0" cap="none" spc="0" normalizeH="0" baseline="0" noProof="0">
              <a:ln>
                <a:noFill/>
              </a:ln>
              <a:solidFill>
                <a:prstClr val="black"/>
              </a:solidFill>
              <a:effectLst/>
              <a:uLnTx/>
              <a:uFillTx/>
              <a:latin typeface="+mn-lt"/>
              <a:ea typeface="+mn-ea"/>
              <a:cs typeface="+mn-cs"/>
            </a:rPr>
            <a:t>500</a:t>
          </a:r>
          <a:r>
            <a:rPr kumimoji="0" lang="ja-JP" altLang="ja-JP" sz="1200" b="0" i="0" u="none" strike="noStrike" kern="0" cap="none" spc="0" normalizeH="0" baseline="0" noProof="0">
              <a:ln>
                <a:noFill/>
              </a:ln>
              <a:solidFill>
                <a:prstClr val="black"/>
              </a:solidFill>
              <a:effectLst/>
              <a:uLnTx/>
              <a:uFillTx/>
              <a:latin typeface="+mn-lt"/>
              <a:ea typeface="+mn-ea"/>
              <a:cs typeface="+mn-cs"/>
            </a:rPr>
            <a:t>人体制とする予定であり、この計画の実施により普通会計における職員数も類似団体並みになるものと予測している。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46990</xdr:rowOff>
    </xdr:from>
    <xdr:to>
      <xdr:col>24</xdr:col>
      <xdr:colOff>558800</xdr:colOff>
      <xdr:row>61</xdr:row>
      <xdr:rowOff>55033</xdr:rowOff>
    </xdr:to>
    <xdr:cxnSp macro="">
      <xdr:nvCxnSpPr>
        <xdr:cNvPr id="319" name="直線コネクタ 318"/>
        <xdr:cNvCxnSpPr/>
      </xdr:nvCxnSpPr>
      <xdr:spPr>
        <a:xfrm flipV="1">
          <a:off x="16179800" y="1050544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61</xdr:row>
      <xdr:rowOff>55033</xdr:rowOff>
    </xdr:from>
    <xdr:to>
      <xdr:col>23</xdr:col>
      <xdr:colOff>406400</xdr:colOff>
      <xdr:row>61</xdr:row>
      <xdr:rowOff>79163</xdr:rowOff>
    </xdr:to>
    <xdr:cxnSp macro="">
      <xdr:nvCxnSpPr>
        <xdr:cNvPr id="322" name="直線コネクタ 321"/>
        <xdr:cNvCxnSpPr/>
      </xdr:nvCxnSpPr>
      <xdr:spPr>
        <a:xfrm flipV="1">
          <a:off x="15290800" y="105134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79163</xdr:rowOff>
    </xdr:from>
    <xdr:to>
      <xdr:col>22</xdr:col>
      <xdr:colOff>203200</xdr:colOff>
      <xdr:row>61</xdr:row>
      <xdr:rowOff>98697</xdr:rowOff>
    </xdr:to>
    <xdr:cxnSp macro="">
      <xdr:nvCxnSpPr>
        <xdr:cNvPr id="325" name="直線コネクタ 324"/>
        <xdr:cNvCxnSpPr/>
      </xdr:nvCxnSpPr>
      <xdr:spPr>
        <a:xfrm flipV="1">
          <a:off x="14401800" y="10537613"/>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98697</xdr:rowOff>
    </xdr:from>
    <xdr:to>
      <xdr:col>21</xdr:col>
      <xdr:colOff>0</xdr:colOff>
      <xdr:row>61</xdr:row>
      <xdr:rowOff>141212</xdr:rowOff>
    </xdr:to>
    <xdr:cxnSp macro="">
      <xdr:nvCxnSpPr>
        <xdr:cNvPr id="328" name="直線コネクタ 327"/>
        <xdr:cNvCxnSpPr/>
      </xdr:nvCxnSpPr>
      <xdr:spPr>
        <a:xfrm flipV="1">
          <a:off x="13512800" y="10557147"/>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77772</xdr:rowOff>
    </xdr:from>
    <xdr:to>
      <xdr:col>19</xdr:col>
      <xdr:colOff>533400</xdr:colOff>
      <xdr:row>62</xdr:row>
      <xdr:rowOff>7922</xdr:rowOff>
    </xdr:to>
    <xdr:sp macro="" textlink="">
      <xdr:nvSpPr>
        <xdr:cNvPr id="331" name="フローチャート : 判断 330"/>
        <xdr:cNvSpPr/>
      </xdr:nvSpPr>
      <xdr:spPr>
        <a:xfrm>
          <a:off x="13462000" y="1053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60</xdr:row>
      <xdr:rowOff>18099</xdr:rowOff>
    </xdr:from>
    <xdr:ext cx="762000" cy="259045"/>
    <xdr:sp macro="" textlink="">
      <xdr:nvSpPr>
        <xdr:cNvPr id="332" name="テキスト ボックス 331"/>
        <xdr:cNvSpPr txBox="1"/>
      </xdr:nvSpPr>
      <xdr:spPr>
        <a:xfrm>
          <a:off x="13131800" y="1030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167640</xdr:rowOff>
    </xdr:from>
    <xdr:to>
      <xdr:col>24</xdr:col>
      <xdr:colOff>609600</xdr:colOff>
      <xdr:row>61</xdr:row>
      <xdr:rowOff>97790</xdr:rowOff>
    </xdr:to>
    <xdr:sp macro="" textlink="">
      <xdr:nvSpPr>
        <xdr:cNvPr id="338" name="円/楕円 337"/>
        <xdr:cNvSpPr/>
      </xdr:nvSpPr>
      <xdr:spPr>
        <a:xfrm>
          <a:off x="16967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60</xdr:row>
      <xdr:rowOff>139717</xdr:rowOff>
    </xdr:from>
    <xdr:ext cx="762000" cy="259045"/>
    <xdr:sp macro="" textlink="">
      <xdr:nvSpPr>
        <xdr:cNvPr id="339" name="定員管理の状況該当値テキスト"/>
        <xdr:cNvSpPr txBox="1"/>
      </xdr:nvSpPr>
      <xdr:spPr>
        <a:xfrm>
          <a:off x="171069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4233</xdr:rowOff>
    </xdr:from>
    <xdr:to>
      <xdr:col>23</xdr:col>
      <xdr:colOff>457200</xdr:colOff>
      <xdr:row>61</xdr:row>
      <xdr:rowOff>105833</xdr:rowOff>
    </xdr:to>
    <xdr:sp macro="" textlink="">
      <xdr:nvSpPr>
        <xdr:cNvPr id="340" name="円/楕円 339"/>
        <xdr:cNvSpPr/>
      </xdr:nvSpPr>
      <xdr:spPr>
        <a:xfrm>
          <a:off x="16129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61</xdr:row>
      <xdr:rowOff>90610</xdr:rowOff>
    </xdr:from>
    <xdr:ext cx="736600" cy="259045"/>
    <xdr:sp macro="" textlink="">
      <xdr:nvSpPr>
        <xdr:cNvPr id="341" name="テキスト ボックス 340"/>
        <xdr:cNvSpPr txBox="1"/>
      </xdr:nvSpPr>
      <xdr:spPr>
        <a:xfrm>
          <a:off x="15798800" y="1054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28363</xdr:rowOff>
    </xdr:from>
    <xdr:to>
      <xdr:col>22</xdr:col>
      <xdr:colOff>254000</xdr:colOff>
      <xdr:row>61</xdr:row>
      <xdr:rowOff>129963</xdr:rowOff>
    </xdr:to>
    <xdr:sp macro="" textlink="">
      <xdr:nvSpPr>
        <xdr:cNvPr id="342" name="円/楕円 341"/>
        <xdr:cNvSpPr/>
      </xdr:nvSpPr>
      <xdr:spPr>
        <a:xfrm>
          <a:off x="15240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61</xdr:row>
      <xdr:rowOff>114740</xdr:rowOff>
    </xdr:from>
    <xdr:ext cx="762000" cy="259045"/>
    <xdr:sp macro="" textlink="">
      <xdr:nvSpPr>
        <xdr:cNvPr id="343" name="テキスト ボックス 342"/>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47897</xdr:rowOff>
    </xdr:from>
    <xdr:to>
      <xdr:col>21</xdr:col>
      <xdr:colOff>50800</xdr:colOff>
      <xdr:row>61</xdr:row>
      <xdr:rowOff>149497</xdr:rowOff>
    </xdr:to>
    <xdr:sp macro="" textlink="">
      <xdr:nvSpPr>
        <xdr:cNvPr id="344" name="円/楕円 343"/>
        <xdr:cNvSpPr/>
      </xdr:nvSpPr>
      <xdr:spPr>
        <a:xfrm>
          <a:off x="14351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61</xdr:row>
      <xdr:rowOff>134274</xdr:rowOff>
    </xdr:from>
    <xdr:ext cx="762000" cy="259045"/>
    <xdr:sp macro="" textlink="">
      <xdr:nvSpPr>
        <xdr:cNvPr id="345" name="テキスト ボックス 344"/>
        <xdr:cNvSpPr txBox="1"/>
      </xdr:nvSpPr>
      <xdr:spPr>
        <a:xfrm>
          <a:off x="14020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90412</xdr:rowOff>
    </xdr:from>
    <xdr:to>
      <xdr:col>19</xdr:col>
      <xdr:colOff>533400</xdr:colOff>
      <xdr:row>62</xdr:row>
      <xdr:rowOff>20562</xdr:rowOff>
    </xdr:to>
    <xdr:sp macro="" textlink="">
      <xdr:nvSpPr>
        <xdr:cNvPr id="346" name="円/楕円 345"/>
        <xdr:cNvSpPr/>
      </xdr:nvSpPr>
      <xdr:spPr>
        <a:xfrm>
          <a:off x="134620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62</xdr:row>
      <xdr:rowOff>5339</xdr:rowOff>
    </xdr:from>
    <xdr:ext cx="762000" cy="259045"/>
    <xdr:sp macro="" textlink="">
      <xdr:nvSpPr>
        <xdr:cNvPr id="347" name="テキスト ボックス 346"/>
        <xdr:cNvSpPr txBox="1"/>
      </xdr:nvSpPr>
      <xdr:spPr>
        <a:xfrm>
          <a:off x="13131800" y="1063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600"/>
            </a:lnSpc>
          </a:pPr>
          <a:r>
            <a:rPr lang="ja-JP" altLang="ja-JP" sz="1300" b="0" i="0" baseline="0">
              <a:solidFill>
                <a:schemeClr val="dk1"/>
              </a:solidFill>
              <a:effectLst/>
              <a:latin typeface="+mn-lt"/>
              <a:ea typeface="+mn-ea"/>
              <a:cs typeface="+mn-cs"/>
            </a:rPr>
            <a:t>　合併前における景気対策や地域振興のために普通会計の投資的事業を進めたことや、広範囲にわたる簡易水道・下水道整備などの生活基盤整備により類似団体の平均を上回っている。</a:t>
          </a:r>
          <a:endParaRPr lang="ja-JP" altLang="ja-JP" sz="1300">
            <a:effectLst/>
          </a:endParaRPr>
        </a:p>
        <a:p>
          <a:pPr rtl="0">
            <a:lnSpc>
              <a:spcPts val="1500"/>
            </a:lnSpc>
          </a:pPr>
          <a:r>
            <a:rPr lang="ja-JP" altLang="ja-JP" sz="1300" b="0" i="0" baseline="0">
              <a:solidFill>
                <a:schemeClr val="dk1"/>
              </a:solidFill>
              <a:effectLst/>
              <a:latin typeface="+mn-lt"/>
              <a:ea typeface="+mn-ea"/>
              <a:cs typeface="+mn-cs"/>
            </a:rPr>
            <a:t>　今後も投資的事業の伸びや災害復旧事業の影響が予想されるが、交付税上の優良債である過疎債、辺地債、合併特例債の活用及び既発債の計画的な繰上償還の実施により、協議団体となる指標の</a:t>
          </a:r>
          <a:r>
            <a:rPr lang="en-US" altLang="ja-JP" sz="1300" b="0" i="0" baseline="0">
              <a:solidFill>
                <a:schemeClr val="dk1"/>
              </a:solidFill>
              <a:effectLst/>
              <a:latin typeface="+mn-lt"/>
              <a:ea typeface="+mn-ea"/>
              <a:cs typeface="+mn-cs"/>
            </a:rPr>
            <a:t>18</a:t>
          </a:r>
          <a:r>
            <a:rPr lang="ja-JP" altLang="ja-JP" sz="1300" b="0" i="0" baseline="0">
              <a:solidFill>
                <a:schemeClr val="dk1"/>
              </a:solidFill>
              <a:effectLst/>
              <a:latin typeface="+mn-lt"/>
              <a:ea typeface="+mn-ea"/>
              <a:cs typeface="+mn-cs"/>
            </a:rPr>
            <a:t>％未満で推移する見込みである。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142557</xdr:rowOff>
    </xdr:from>
    <xdr:to>
      <xdr:col>24</xdr:col>
      <xdr:colOff>558800</xdr:colOff>
      <xdr:row>42</xdr:row>
      <xdr:rowOff>1270</xdr:rowOff>
    </xdr:to>
    <xdr:cxnSp macro="">
      <xdr:nvCxnSpPr>
        <xdr:cNvPr id="377" name="直線コネクタ 376"/>
        <xdr:cNvCxnSpPr/>
      </xdr:nvCxnSpPr>
      <xdr:spPr>
        <a:xfrm flipV="1">
          <a:off x="16179800" y="7172007"/>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42</xdr:row>
      <xdr:rowOff>1270</xdr:rowOff>
    </xdr:from>
    <xdr:to>
      <xdr:col>23</xdr:col>
      <xdr:colOff>406400</xdr:colOff>
      <xdr:row>42</xdr:row>
      <xdr:rowOff>61595</xdr:rowOff>
    </xdr:to>
    <xdr:cxnSp macro="">
      <xdr:nvCxnSpPr>
        <xdr:cNvPr id="380" name="直線コネクタ 379"/>
        <xdr:cNvCxnSpPr/>
      </xdr:nvCxnSpPr>
      <xdr:spPr>
        <a:xfrm flipV="1">
          <a:off x="15290800" y="720217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61595</xdr:rowOff>
    </xdr:from>
    <xdr:to>
      <xdr:col>22</xdr:col>
      <xdr:colOff>203200</xdr:colOff>
      <xdr:row>42</xdr:row>
      <xdr:rowOff>115888</xdr:rowOff>
    </xdr:to>
    <xdr:cxnSp macro="">
      <xdr:nvCxnSpPr>
        <xdr:cNvPr id="383" name="直線コネクタ 382"/>
        <xdr:cNvCxnSpPr/>
      </xdr:nvCxnSpPr>
      <xdr:spPr>
        <a:xfrm flipV="1">
          <a:off x="14401800" y="726249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115888</xdr:rowOff>
    </xdr:from>
    <xdr:to>
      <xdr:col>21</xdr:col>
      <xdr:colOff>0</xdr:colOff>
      <xdr:row>42</xdr:row>
      <xdr:rowOff>170180</xdr:rowOff>
    </xdr:to>
    <xdr:cxnSp macro="">
      <xdr:nvCxnSpPr>
        <xdr:cNvPr id="386" name="直線コネクタ 385"/>
        <xdr:cNvCxnSpPr/>
      </xdr:nvCxnSpPr>
      <xdr:spPr>
        <a:xfrm flipV="1">
          <a:off x="13512800" y="731678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9" name="フローチャート : 判断 38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40</xdr:row>
      <xdr:rowOff>62247</xdr:rowOff>
    </xdr:from>
    <xdr:ext cx="762000" cy="259045"/>
    <xdr:sp macro="" textlink="">
      <xdr:nvSpPr>
        <xdr:cNvPr id="390" name="テキスト ボックス 389"/>
        <xdr:cNvSpPr txBox="1"/>
      </xdr:nvSpPr>
      <xdr:spPr>
        <a:xfrm>
          <a:off x="13131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91757</xdr:rowOff>
    </xdr:from>
    <xdr:to>
      <xdr:col>24</xdr:col>
      <xdr:colOff>609600</xdr:colOff>
      <xdr:row>42</xdr:row>
      <xdr:rowOff>21907</xdr:rowOff>
    </xdr:to>
    <xdr:sp macro="" textlink="">
      <xdr:nvSpPr>
        <xdr:cNvPr id="396" name="円/楕円 395"/>
        <xdr:cNvSpPr/>
      </xdr:nvSpPr>
      <xdr:spPr>
        <a:xfrm>
          <a:off x="16967200" y="71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41</xdr:row>
      <xdr:rowOff>63834</xdr:rowOff>
    </xdr:from>
    <xdr:ext cx="762000" cy="259045"/>
    <xdr:sp macro="" textlink="">
      <xdr:nvSpPr>
        <xdr:cNvPr id="397" name="公債費負担の状況該当値テキスト"/>
        <xdr:cNvSpPr txBox="1"/>
      </xdr:nvSpPr>
      <xdr:spPr>
        <a:xfrm>
          <a:off x="17106900" y="70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121920</xdr:rowOff>
    </xdr:from>
    <xdr:to>
      <xdr:col>23</xdr:col>
      <xdr:colOff>457200</xdr:colOff>
      <xdr:row>42</xdr:row>
      <xdr:rowOff>52070</xdr:rowOff>
    </xdr:to>
    <xdr:sp macro="" textlink="">
      <xdr:nvSpPr>
        <xdr:cNvPr id="398" name="円/楕円 397"/>
        <xdr:cNvSpPr/>
      </xdr:nvSpPr>
      <xdr:spPr>
        <a:xfrm>
          <a:off x="16129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42</xdr:row>
      <xdr:rowOff>36847</xdr:rowOff>
    </xdr:from>
    <xdr:ext cx="736600" cy="259045"/>
    <xdr:sp macro="" textlink="">
      <xdr:nvSpPr>
        <xdr:cNvPr id="399" name="テキスト ボックス 398"/>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10795</xdr:rowOff>
    </xdr:from>
    <xdr:to>
      <xdr:col>22</xdr:col>
      <xdr:colOff>254000</xdr:colOff>
      <xdr:row>42</xdr:row>
      <xdr:rowOff>112395</xdr:rowOff>
    </xdr:to>
    <xdr:sp macro="" textlink="">
      <xdr:nvSpPr>
        <xdr:cNvPr id="400" name="円/楕円 399"/>
        <xdr:cNvSpPr/>
      </xdr:nvSpPr>
      <xdr:spPr>
        <a:xfrm>
          <a:off x="15240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42</xdr:row>
      <xdr:rowOff>97172</xdr:rowOff>
    </xdr:from>
    <xdr:ext cx="762000" cy="259045"/>
    <xdr:sp macro="" textlink="">
      <xdr:nvSpPr>
        <xdr:cNvPr id="401" name="テキスト ボックス 400"/>
        <xdr:cNvSpPr txBox="1"/>
      </xdr:nvSpPr>
      <xdr:spPr>
        <a:xfrm>
          <a:off x="14909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65088</xdr:rowOff>
    </xdr:from>
    <xdr:to>
      <xdr:col>21</xdr:col>
      <xdr:colOff>50800</xdr:colOff>
      <xdr:row>42</xdr:row>
      <xdr:rowOff>166688</xdr:rowOff>
    </xdr:to>
    <xdr:sp macro="" textlink="">
      <xdr:nvSpPr>
        <xdr:cNvPr id="402" name="円/楕円 401"/>
        <xdr:cNvSpPr/>
      </xdr:nvSpPr>
      <xdr:spPr>
        <a:xfrm>
          <a:off x="14351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42</xdr:row>
      <xdr:rowOff>151465</xdr:rowOff>
    </xdr:from>
    <xdr:ext cx="762000" cy="259045"/>
    <xdr:sp macro="" textlink="">
      <xdr:nvSpPr>
        <xdr:cNvPr id="403" name="テキスト ボックス 402"/>
        <xdr:cNvSpPr txBox="1"/>
      </xdr:nvSpPr>
      <xdr:spPr>
        <a:xfrm>
          <a:off x="14020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404" name="円/楕円 403"/>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43</xdr:row>
      <xdr:rowOff>34307</xdr:rowOff>
    </xdr:from>
    <xdr:ext cx="762000" cy="259045"/>
    <xdr:sp macro="" textlink="">
      <xdr:nvSpPr>
        <xdr:cNvPr id="405" name="テキスト ボックス 404"/>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lnSpc>
              <a:spcPts val="1500"/>
            </a:lnSpc>
          </a:pPr>
          <a:r>
            <a:rPr lang="ja-JP" altLang="ja-JP" sz="1300" b="0" i="0" baseline="0">
              <a:solidFill>
                <a:schemeClr val="dk1"/>
              </a:solidFill>
              <a:effectLst/>
              <a:latin typeface="+mn-lt"/>
              <a:ea typeface="+mn-ea"/>
              <a:cs typeface="+mn-cs"/>
            </a:rPr>
            <a:t>　</a:t>
          </a:r>
          <a:r>
            <a:rPr kumimoji="0" lang="ja-JP" altLang="en-US" sz="1300" b="0" i="0" u="none" strike="noStrike" kern="0" cap="none" spc="0" normalizeH="0" baseline="0" noProof="0">
              <a:ln>
                <a:noFill/>
              </a:ln>
              <a:solidFill>
                <a:prstClr val="black"/>
              </a:solidFill>
              <a:effectLst/>
              <a:uLnTx/>
              <a:uFillTx/>
              <a:latin typeface="+mn-lt"/>
              <a:ea typeface="+mn-ea"/>
              <a:cs typeface="+mn-cs"/>
            </a:rPr>
            <a:t>十日町地域広域事務組合の</a:t>
          </a:r>
          <a:r>
            <a:rPr lang="ja-JP" altLang="en-US" sz="1300" b="0" i="0" baseline="0">
              <a:solidFill>
                <a:schemeClr val="dk1"/>
              </a:solidFill>
              <a:effectLst/>
              <a:latin typeface="+mn-lt"/>
              <a:ea typeface="+mn-ea"/>
              <a:cs typeface="+mn-cs"/>
            </a:rPr>
            <a:t>新消防庁舎建設にともない組合債残高が増加し、組合等負担等見込額が増加したことや、基準財政需要額算入見込額の減少により比率は増加した。</a:t>
          </a:r>
          <a:endParaRPr lang="en-US" altLang="ja-JP" sz="1300" b="0" i="0" baseline="0">
            <a:solidFill>
              <a:schemeClr val="dk1"/>
            </a:solidFill>
            <a:effectLst/>
            <a:latin typeface="+mn-lt"/>
            <a:ea typeface="+mn-ea"/>
            <a:cs typeface="+mn-cs"/>
          </a:endParaRPr>
        </a:p>
        <a:p>
          <a:pPr rtl="0" fontAlgn="base">
            <a:lnSpc>
              <a:spcPts val="1500"/>
            </a:lnSpc>
          </a:pPr>
          <a:r>
            <a:rPr lang="ja-JP" altLang="ja-JP" sz="1300" b="0" i="0" baseline="0">
              <a:solidFill>
                <a:schemeClr val="dk1"/>
              </a:solidFill>
              <a:effectLst/>
              <a:latin typeface="+mn-lt"/>
              <a:ea typeface="+mn-ea"/>
              <a:cs typeface="+mn-cs"/>
            </a:rPr>
            <a:t>　今後は</a:t>
          </a:r>
          <a:r>
            <a:rPr kumimoji="0" lang="ja-JP" altLang="ja-JP" sz="1300" b="0" i="0" u="none" strike="noStrike" kern="0" cap="none" spc="0" normalizeH="0" baseline="0" noProof="0">
              <a:ln>
                <a:noFill/>
              </a:ln>
              <a:solidFill>
                <a:prstClr val="black"/>
              </a:solidFill>
              <a:effectLst/>
              <a:uLnTx/>
              <a:uFillTx/>
              <a:latin typeface="+mn-lt"/>
              <a:ea typeface="+mn-ea"/>
              <a:cs typeface="+mn-cs"/>
            </a:rPr>
            <a:t>交付税上の優良債である過疎債等の活用及び既発債の計画的な繰上償還等の実施</a:t>
          </a:r>
          <a:r>
            <a:rPr kumimoji="0" lang="ja-JP" altLang="en-US" sz="1300" b="0" i="0" u="none" strike="noStrike" kern="0" cap="none" spc="0" normalizeH="0" baseline="0" noProof="0">
              <a:ln>
                <a:noFill/>
              </a:ln>
              <a:solidFill>
                <a:prstClr val="black"/>
              </a:solidFill>
              <a:effectLst/>
              <a:uLnTx/>
              <a:uFillTx/>
              <a:latin typeface="+mn-lt"/>
              <a:ea typeface="+mn-ea"/>
              <a:cs typeface="+mn-cs"/>
            </a:rPr>
            <a:t>、また</a:t>
          </a:r>
          <a:r>
            <a:rPr lang="ja-JP" altLang="ja-JP" sz="1300" b="0" i="0" baseline="0">
              <a:solidFill>
                <a:schemeClr val="dk1"/>
              </a:solidFill>
              <a:effectLst/>
              <a:latin typeface="+mn-lt"/>
              <a:ea typeface="+mn-ea"/>
              <a:cs typeface="+mn-cs"/>
            </a:rPr>
            <a:t>基金財産の維持や土地開発公社の健全化等も進めることで将来負担の圧縮に努める。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30385</xdr:rowOff>
    </xdr:from>
    <xdr:to>
      <xdr:col>24</xdr:col>
      <xdr:colOff>558800</xdr:colOff>
      <xdr:row>18</xdr:row>
      <xdr:rowOff>41243</xdr:rowOff>
    </xdr:to>
    <xdr:cxnSp macro="">
      <xdr:nvCxnSpPr>
        <xdr:cNvPr id="435" name="直線コネクタ 434"/>
        <xdr:cNvCxnSpPr/>
      </xdr:nvCxnSpPr>
      <xdr:spPr>
        <a:xfrm>
          <a:off x="16179800" y="3116485"/>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18</xdr:row>
      <xdr:rowOff>30385</xdr:rowOff>
    </xdr:from>
    <xdr:to>
      <xdr:col>23</xdr:col>
      <xdr:colOff>406400</xdr:colOff>
      <xdr:row>18</xdr:row>
      <xdr:rowOff>49689</xdr:rowOff>
    </xdr:to>
    <xdr:cxnSp macro="">
      <xdr:nvCxnSpPr>
        <xdr:cNvPr id="438" name="直線コネクタ 437"/>
        <xdr:cNvCxnSpPr/>
      </xdr:nvCxnSpPr>
      <xdr:spPr>
        <a:xfrm flipV="1">
          <a:off x="15290800" y="3116485"/>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45466</xdr:rowOff>
    </xdr:from>
    <xdr:to>
      <xdr:col>22</xdr:col>
      <xdr:colOff>203200</xdr:colOff>
      <xdr:row>18</xdr:row>
      <xdr:rowOff>49689</xdr:rowOff>
    </xdr:to>
    <xdr:cxnSp macro="">
      <xdr:nvCxnSpPr>
        <xdr:cNvPr id="441" name="直線コネクタ 440"/>
        <xdr:cNvCxnSpPr/>
      </xdr:nvCxnSpPr>
      <xdr:spPr>
        <a:xfrm>
          <a:off x="14401800" y="3131566"/>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45466</xdr:rowOff>
    </xdr:from>
    <xdr:to>
      <xdr:col>21</xdr:col>
      <xdr:colOff>0</xdr:colOff>
      <xdr:row>18</xdr:row>
      <xdr:rowOff>54515</xdr:rowOff>
    </xdr:to>
    <xdr:cxnSp macro="">
      <xdr:nvCxnSpPr>
        <xdr:cNvPr id="444" name="直線コネクタ 443"/>
        <xdr:cNvCxnSpPr/>
      </xdr:nvCxnSpPr>
      <xdr:spPr>
        <a:xfrm flipV="1">
          <a:off x="13512800" y="3131566"/>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164306</xdr:rowOff>
    </xdr:from>
    <xdr:to>
      <xdr:col>19</xdr:col>
      <xdr:colOff>533400</xdr:colOff>
      <xdr:row>18</xdr:row>
      <xdr:rowOff>94456</xdr:rowOff>
    </xdr:to>
    <xdr:sp macro="" textlink="">
      <xdr:nvSpPr>
        <xdr:cNvPr id="447" name="フローチャート : 判断 446"/>
        <xdr:cNvSpPr/>
      </xdr:nvSpPr>
      <xdr:spPr>
        <a:xfrm>
          <a:off x="13462000" y="307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16</xdr:row>
      <xdr:rowOff>104633</xdr:rowOff>
    </xdr:from>
    <xdr:ext cx="762000" cy="259045"/>
    <xdr:sp macro="" textlink="">
      <xdr:nvSpPr>
        <xdr:cNvPr id="448" name="テキスト ボックス 447"/>
        <xdr:cNvSpPr txBox="1"/>
      </xdr:nvSpPr>
      <xdr:spPr>
        <a:xfrm>
          <a:off x="13131800" y="284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161893</xdr:rowOff>
    </xdr:from>
    <xdr:to>
      <xdr:col>24</xdr:col>
      <xdr:colOff>609600</xdr:colOff>
      <xdr:row>18</xdr:row>
      <xdr:rowOff>92043</xdr:rowOff>
    </xdr:to>
    <xdr:sp macro="" textlink="">
      <xdr:nvSpPr>
        <xdr:cNvPr id="454" name="円/楕円 453"/>
        <xdr:cNvSpPr/>
      </xdr:nvSpPr>
      <xdr:spPr>
        <a:xfrm>
          <a:off x="16967200" y="30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17</xdr:row>
      <xdr:rowOff>133970</xdr:rowOff>
    </xdr:from>
    <xdr:ext cx="762000" cy="259045"/>
    <xdr:sp macro="" textlink="">
      <xdr:nvSpPr>
        <xdr:cNvPr id="455" name="将来負担の状況該当値テキスト"/>
        <xdr:cNvSpPr txBox="1"/>
      </xdr:nvSpPr>
      <xdr:spPr>
        <a:xfrm>
          <a:off x="17106900" y="30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151035</xdr:rowOff>
    </xdr:from>
    <xdr:to>
      <xdr:col>23</xdr:col>
      <xdr:colOff>457200</xdr:colOff>
      <xdr:row>18</xdr:row>
      <xdr:rowOff>81185</xdr:rowOff>
    </xdr:to>
    <xdr:sp macro="" textlink="">
      <xdr:nvSpPr>
        <xdr:cNvPr id="456" name="円/楕円 455"/>
        <xdr:cNvSpPr/>
      </xdr:nvSpPr>
      <xdr:spPr>
        <a:xfrm>
          <a:off x="16129000" y="30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18</xdr:row>
      <xdr:rowOff>65962</xdr:rowOff>
    </xdr:from>
    <xdr:ext cx="736600" cy="259045"/>
    <xdr:sp macro="" textlink="">
      <xdr:nvSpPr>
        <xdr:cNvPr id="457" name="テキスト ボックス 456"/>
        <xdr:cNvSpPr txBox="1"/>
      </xdr:nvSpPr>
      <xdr:spPr>
        <a:xfrm>
          <a:off x="15798800" y="3152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170339</xdr:rowOff>
    </xdr:from>
    <xdr:to>
      <xdr:col>22</xdr:col>
      <xdr:colOff>254000</xdr:colOff>
      <xdr:row>18</xdr:row>
      <xdr:rowOff>100489</xdr:rowOff>
    </xdr:to>
    <xdr:sp macro="" textlink="">
      <xdr:nvSpPr>
        <xdr:cNvPr id="458" name="円/楕円 457"/>
        <xdr:cNvSpPr/>
      </xdr:nvSpPr>
      <xdr:spPr>
        <a:xfrm>
          <a:off x="15240000" y="308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18</xdr:row>
      <xdr:rowOff>85266</xdr:rowOff>
    </xdr:from>
    <xdr:ext cx="762000" cy="259045"/>
    <xdr:sp macro="" textlink="">
      <xdr:nvSpPr>
        <xdr:cNvPr id="459" name="テキスト ボックス 458"/>
        <xdr:cNvSpPr txBox="1"/>
      </xdr:nvSpPr>
      <xdr:spPr>
        <a:xfrm>
          <a:off x="14909800" y="317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166116</xdr:rowOff>
    </xdr:from>
    <xdr:to>
      <xdr:col>21</xdr:col>
      <xdr:colOff>50800</xdr:colOff>
      <xdr:row>18</xdr:row>
      <xdr:rowOff>96266</xdr:rowOff>
    </xdr:to>
    <xdr:sp macro="" textlink="">
      <xdr:nvSpPr>
        <xdr:cNvPr id="460" name="円/楕円 459"/>
        <xdr:cNvSpPr/>
      </xdr:nvSpPr>
      <xdr:spPr>
        <a:xfrm>
          <a:off x="14351000" y="308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18</xdr:row>
      <xdr:rowOff>81043</xdr:rowOff>
    </xdr:from>
    <xdr:ext cx="762000" cy="259045"/>
    <xdr:sp macro="" textlink="">
      <xdr:nvSpPr>
        <xdr:cNvPr id="461" name="テキスト ボックス 460"/>
        <xdr:cNvSpPr txBox="1"/>
      </xdr:nvSpPr>
      <xdr:spPr>
        <a:xfrm>
          <a:off x="14020800" y="31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3715</xdr:rowOff>
    </xdr:from>
    <xdr:to>
      <xdr:col>19</xdr:col>
      <xdr:colOff>533400</xdr:colOff>
      <xdr:row>18</xdr:row>
      <xdr:rowOff>105315</xdr:rowOff>
    </xdr:to>
    <xdr:sp macro="" textlink="">
      <xdr:nvSpPr>
        <xdr:cNvPr id="462" name="円/楕円 461"/>
        <xdr:cNvSpPr/>
      </xdr:nvSpPr>
      <xdr:spPr>
        <a:xfrm>
          <a:off x="13462000" y="308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18</xdr:row>
      <xdr:rowOff>90092</xdr:rowOff>
    </xdr:from>
    <xdr:ext cx="762000" cy="259045"/>
    <xdr:sp macro="" textlink="">
      <xdr:nvSpPr>
        <xdr:cNvPr id="463" name="テキスト ボックス 462"/>
        <xdr:cNvSpPr txBox="1"/>
      </xdr:nvSpPr>
      <xdr:spPr>
        <a:xfrm>
          <a:off x="13131800" y="31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新潟県十日町市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57,164
56,841
590.39
40,812,435
38,518,001
1,678,573
21,168,662
44,256,542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lnSpc>
              <a:spcPts val="1300"/>
            </a:lnSpc>
          </a:pPr>
          <a:r>
            <a:rPr kumimoji="1" lang="en-US" altLang="ja-JP" sz="1100" b="1">
              <a:solidFill>
                <a:srgbClr val="000000"/>
              </a:solidFill>
              <a:latin typeface="ＭＳ ゴシック"/>
            </a:rPr>
            <a:t>-
-
13.1
92.1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lnSpc>
              <a:spcPts val="1300"/>
            </a:lnSpc>
          </a:pPr>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64560"/>
    <xdr:sp macro="" textlink="">
      <xdr:nvSpPr>
        <xdr:cNvPr id="31" name="テキスト ボックス 30"/>
        <xdr:cNvSpPr txBox="1"/>
      </xdr:nvSpPr>
      <xdr:spPr>
        <a:xfrm>
          <a:off x="698500" y="374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500"/>
            </a:lnSpc>
          </a:pPr>
          <a:r>
            <a:rPr lang="ja-JP" altLang="ja-JP" sz="1300" b="0" i="0" baseline="0">
              <a:solidFill>
                <a:schemeClr val="dk1"/>
              </a:solidFill>
              <a:effectLst/>
              <a:latin typeface="+mn-lt"/>
              <a:ea typeface="+mn-ea"/>
              <a:cs typeface="+mn-cs"/>
            </a:rPr>
            <a:t>　比率では類似団体平均を下回っており、数年にわたる給与の特例減額の実施及び定員適正化の推進による成果と考えられるが、人口１人当たりの人件費決算額は類似団体平均を上回っているため、今後も定員の適正化等により人件費の圧縮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92710</xdr:rowOff>
    </xdr:from>
    <xdr:to>
      <xdr:col>7</xdr:col>
      <xdr:colOff>15875</xdr:colOff>
      <xdr:row>33</xdr:row>
      <xdr:rowOff>161290</xdr:rowOff>
    </xdr:to>
    <xdr:cxnSp macro="">
      <xdr:nvCxnSpPr>
        <xdr:cNvPr id="64" name="直線コネクタ 63"/>
        <xdr:cNvCxnSpPr/>
      </xdr:nvCxnSpPr>
      <xdr:spPr>
        <a:xfrm flipV="1">
          <a:off x="3987800" y="57505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33</xdr:row>
      <xdr:rowOff>161290</xdr:rowOff>
    </xdr:from>
    <xdr:to>
      <xdr:col>5</xdr:col>
      <xdr:colOff>549275</xdr:colOff>
      <xdr:row>34</xdr:row>
      <xdr:rowOff>20320</xdr:rowOff>
    </xdr:to>
    <xdr:cxnSp macro="">
      <xdr:nvCxnSpPr>
        <xdr:cNvPr id="67" name="直線コネクタ 66"/>
        <xdr:cNvCxnSpPr/>
      </xdr:nvCxnSpPr>
      <xdr:spPr>
        <a:xfrm flipV="1">
          <a:off x="3098800" y="5819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20320</xdr:rowOff>
    </xdr:from>
    <xdr:to>
      <xdr:col>4</xdr:col>
      <xdr:colOff>346075</xdr:colOff>
      <xdr:row>34</xdr:row>
      <xdr:rowOff>58420</xdr:rowOff>
    </xdr:to>
    <xdr:cxnSp macro="">
      <xdr:nvCxnSpPr>
        <xdr:cNvPr id="70" name="直線コネクタ 69"/>
        <xdr:cNvCxnSpPr/>
      </xdr:nvCxnSpPr>
      <xdr:spPr>
        <a:xfrm flipV="1">
          <a:off x="2209800" y="5849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58420</xdr:rowOff>
    </xdr:from>
    <xdr:to>
      <xdr:col>3</xdr:col>
      <xdr:colOff>142875</xdr:colOff>
      <xdr:row>34</xdr:row>
      <xdr:rowOff>149860</xdr:rowOff>
    </xdr:to>
    <xdr:cxnSp macro="">
      <xdr:nvCxnSpPr>
        <xdr:cNvPr id="73" name="直線コネクタ 72"/>
        <xdr:cNvCxnSpPr/>
      </xdr:nvCxnSpPr>
      <xdr:spPr>
        <a:xfrm flipV="1">
          <a:off x="1320800" y="5887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6" name="フローチャート : 判断 75"/>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36</xdr:row>
      <xdr:rowOff>147337</xdr:rowOff>
    </xdr:from>
    <xdr:ext cx="762000" cy="259045"/>
    <xdr:sp macro="" textlink="">
      <xdr:nvSpPr>
        <xdr:cNvPr id="77" name="テキスト ボックス 76"/>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33</xdr:row>
      <xdr:rowOff>41910</xdr:rowOff>
    </xdr:from>
    <xdr:to>
      <xdr:col>7</xdr:col>
      <xdr:colOff>66675</xdr:colOff>
      <xdr:row>33</xdr:row>
      <xdr:rowOff>143510</xdr:rowOff>
    </xdr:to>
    <xdr:sp macro="" textlink="">
      <xdr:nvSpPr>
        <xdr:cNvPr id="83" name="円/楕円 82"/>
        <xdr:cNvSpPr/>
      </xdr:nvSpPr>
      <xdr:spPr>
        <a:xfrm>
          <a:off x="47752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32</xdr:row>
      <xdr:rowOff>121937</xdr:rowOff>
    </xdr:from>
    <xdr:ext cx="762000" cy="259045"/>
    <xdr:sp macro="" textlink="">
      <xdr:nvSpPr>
        <xdr:cNvPr id="84" name="人件費該当値テキスト"/>
        <xdr:cNvSpPr txBox="1"/>
      </xdr:nvSpPr>
      <xdr:spPr>
        <a:xfrm>
          <a:off x="4914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110490</xdr:rowOff>
    </xdr:from>
    <xdr:to>
      <xdr:col>5</xdr:col>
      <xdr:colOff>600075</xdr:colOff>
      <xdr:row>34</xdr:row>
      <xdr:rowOff>40640</xdr:rowOff>
    </xdr:to>
    <xdr:sp macro="" textlink="">
      <xdr:nvSpPr>
        <xdr:cNvPr id="85" name="円/楕円 84"/>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32</xdr:row>
      <xdr:rowOff>50817</xdr:rowOff>
    </xdr:from>
    <xdr:ext cx="736600" cy="259045"/>
    <xdr:sp macro="" textlink="">
      <xdr:nvSpPr>
        <xdr:cNvPr id="86" name="テキスト ボックス 85"/>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140970</xdr:rowOff>
    </xdr:from>
    <xdr:to>
      <xdr:col>4</xdr:col>
      <xdr:colOff>396875</xdr:colOff>
      <xdr:row>34</xdr:row>
      <xdr:rowOff>71120</xdr:rowOff>
    </xdr:to>
    <xdr:sp macro="" textlink="">
      <xdr:nvSpPr>
        <xdr:cNvPr id="87" name="円/楕円 86"/>
        <xdr:cNvSpPr/>
      </xdr:nvSpPr>
      <xdr:spPr>
        <a:xfrm>
          <a:off x="3048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32</xdr:row>
      <xdr:rowOff>81297</xdr:rowOff>
    </xdr:from>
    <xdr:ext cx="762000" cy="259045"/>
    <xdr:sp macro="" textlink="">
      <xdr:nvSpPr>
        <xdr:cNvPr id="88" name="テキスト ボックス 87"/>
        <xdr:cNvSpPr txBox="1"/>
      </xdr:nvSpPr>
      <xdr:spPr>
        <a:xfrm>
          <a:off x="2717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xdr:rowOff>
    </xdr:from>
    <xdr:to>
      <xdr:col>3</xdr:col>
      <xdr:colOff>193675</xdr:colOff>
      <xdr:row>34</xdr:row>
      <xdr:rowOff>109220</xdr:rowOff>
    </xdr:to>
    <xdr:sp macro="" textlink="">
      <xdr:nvSpPr>
        <xdr:cNvPr id="89" name="円/楕円 88"/>
        <xdr:cNvSpPr/>
      </xdr:nvSpPr>
      <xdr:spPr>
        <a:xfrm>
          <a:off x="2159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32</xdr:row>
      <xdr:rowOff>119397</xdr:rowOff>
    </xdr:from>
    <xdr:ext cx="762000" cy="259045"/>
    <xdr:sp macro="" textlink="">
      <xdr:nvSpPr>
        <xdr:cNvPr id="90" name="テキスト ボックス 89"/>
        <xdr:cNvSpPr txBox="1"/>
      </xdr:nvSpPr>
      <xdr:spPr>
        <a:xfrm>
          <a:off x="1828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99060</xdr:rowOff>
    </xdr:from>
    <xdr:to>
      <xdr:col>1</xdr:col>
      <xdr:colOff>676275</xdr:colOff>
      <xdr:row>35</xdr:row>
      <xdr:rowOff>29210</xdr:rowOff>
    </xdr:to>
    <xdr:sp macro="" textlink="">
      <xdr:nvSpPr>
        <xdr:cNvPr id="91" name="円/楕円 90"/>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33</xdr:row>
      <xdr:rowOff>39387</xdr:rowOff>
    </xdr:from>
    <xdr:ext cx="762000" cy="259045"/>
    <xdr:sp macro="" textlink="">
      <xdr:nvSpPr>
        <xdr:cNvPr id="92" name="テキスト ボックス 91"/>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600"/>
            </a:lnSpc>
          </a:pPr>
          <a:r>
            <a:rPr lang="ja-JP" altLang="ja-JP" sz="1300" b="0" i="0" baseline="0">
              <a:solidFill>
                <a:schemeClr val="dk1"/>
              </a:solidFill>
              <a:effectLst/>
              <a:latin typeface="+mn-lt"/>
              <a:ea typeface="+mn-ea"/>
              <a:cs typeface="+mn-cs"/>
            </a:rPr>
            <a:t>　施設の維持管理経費、職員人件費の委託料及び賃金へのシフトなどにより前年度比</a:t>
          </a:r>
          <a:r>
            <a:rPr lang="en-US" altLang="ja-JP" sz="1300" b="0" i="0" baseline="0">
              <a:solidFill>
                <a:schemeClr val="dk1"/>
              </a:solidFill>
              <a:effectLst/>
              <a:latin typeface="+mn-lt"/>
              <a:ea typeface="+mn-ea"/>
              <a:cs typeface="+mn-cs"/>
            </a:rPr>
            <a:t>0.6</a:t>
          </a:r>
          <a:r>
            <a:rPr lang="ja-JP" altLang="ja-JP" sz="1300" b="0" i="0" baseline="0">
              <a:solidFill>
                <a:schemeClr val="dk1"/>
              </a:solidFill>
              <a:effectLst/>
              <a:latin typeface="+mn-lt"/>
              <a:ea typeface="+mn-ea"/>
              <a:cs typeface="+mn-cs"/>
            </a:rPr>
            <a:t>ポイントの増加があ</a:t>
          </a:r>
          <a:r>
            <a:rPr lang="ja-JP" altLang="en-US" sz="1300" b="0" i="0" baseline="0">
              <a:solidFill>
                <a:schemeClr val="dk1"/>
              </a:solidFill>
              <a:effectLst/>
              <a:latin typeface="+mn-lt"/>
              <a:ea typeface="+mn-ea"/>
              <a:cs typeface="+mn-cs"/>
            </a:rPr>
            <a:t>ったが</a:t>
          </a:r>
          <a:r>
            <a:rPr lang="ja-JP" altLang="ja-JP" sz="1300" b="0" i="0" baseline="0">
              <a:solidFill>
                <a:schemeClr val="dk1"/>
              </a:solidFill>
              <a:effectLst/>
              <a:latin typeface="+mn-lt"/>
              <a:ea typeface="+mn-ea"/>
              <a:cs typeface="+mn-cs"/>
            </a:rPr>
            <a:t>、類似団体平均</a:t>
          </a:r>
          <a:r>
            <a:rPr lang="ja-JP" altLang="en-US" sz="1300" b="0" i="0" baseline="0">
              <a:solidFill>
                <a:schemeClr val="dk1"/>
              </a:solidFill>
              <a:effectLst/>
              <a:latin typeface="+mn-lt"/>
              <a:ea typeface="+mn-ea"/>
              <a:cs typeface="+mn-cs"/>
            </a:rPr>
            <a:t>と同水準となった</a:t>
          </a:r>
          <a:r>
            <a:rPr lang="ja-JP" altLang="ja-JP" sz="1300" b="0" i="0" baseline="0">
              <a:solidFill>
                <a:schemeClr val="dk1"/>
              </a:solidFill>
              <a:effectLst/>
              <a:latin typeface="+mn-lt"/>
              <a:ea typeface="+mn-ea"/>
              <a:cs typeface="+mn-cs"/>
            </a:rPr>
            <a:t>。</a:t>
          </a:r>
          <a:endParaRPr lang="ja-JP" altLang="ja-JP" sz="1300">
            <a:effectLst/>
          </a:endParaRPr>
        </a:p>
        <a:p>
          <a:pPr rtl="0">
            <a:lnSpc>
              <a:spcPts val="1500"/>
            </a:lnSpc>
          </a:pPr>
          <a:r>
            <a:rPr lang="ja-JP" altLang="ja-JP" sz="1300" b="0" i="0" baseline="0">
              <a:solidFill>
                <a:schemeClr val="dk1"/>
              </a:solidFill>
              <a:effectLst/>
              <a:latin typeface="+mn-lt"/>
              <a:ea typeface="+mn-ea"/>
              <a:cs typeface="+mn-cs"/>
            </a:rPr>
            <a:t>　物件費の圧縮は難しい情勢であるが、事務事業の見直し化等により物件費コストの抑制を図る。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39370</xdr:rowOff>
    </xdr:to>
    <xdr:cxnSp macro="">
      <xdr:nvCxnSpPr>
        <xdr:cNvPr id="125" name="直線コネクタ 124"/>
        <xdr:cNvCxnSpPr/>
      </xdr:nvCxnSpPr>
      <xdr:spPr>
        <a:xfrm>
          <a:off x="15671800" y="2908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16</xdr:row>
      <xdr:rowOff>127000</xdr:rowOff>
    </xdr:from>
    <xdr:to>
      <xdr:col>22</xdr:col>
      <xdr:colOff>565150</xdr:colOff>
      <xdr:row>16</xdr:row>
      <xdr:rowOff>165100</xdr:rowOff>
    </xdr:to>
    <xdr:cxnSp macro="">
      <xdr:nvCxnSpPr>
        <xdr:cNvPr id="128" name="直線コネクタ 127"/>
        <xdr:cNvCxnSpPr/>
      </xdr:nvCxnSpPr>
      <xdr:spPr>
        <a:xfrm>
          <a:off x="14782800" y="2870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15</xdr:row>
      <xdr:rowOff>47007</xdr:rowOff>
    </xdr:from>
    <xdr:ext cx="736600" cy="259045"/>
    <xdr:sp macro="" textlink="">
      <xdr:nvSpPr>
        <xdr:cNvPr id="130" name="テキスト ボックス 129"/>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111760</xdr:rowOff>
    </xdr:from>
    <xdr:to>
      <xdr:col>21</xdr:col>
      <xdr:colOff>361950</xdr:colOff>
      <xdr:row>16</xdr:row>
      <xdr:rowOff>127000</xdr:rowOff>
    </xdr:to>
    <xdr:cxnSp macro="">
      <xdr:nvCxnSpPr>
        <xdr:cNvPr id="131" name="直線コネクタ 130"/>
        <xdr:cNvCxnSpPr/>
      </xdr:nvCxnSpPr>
      <xdr:spPr>
        <a:xfrm>
          <a:off x="13893800" y="2854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15</xdr:row>
      <xdr:rowOff>16527</xdr:rowOff>
    </xdr:from>
    <xdr:ext cx="762000" cy="259045"/>
    <xdr:sp macro="" textlink="">
      <xdr:nvSpPr>
        <xdr:cNvPr id="133" name="テキスト ボックス 132"/>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81280</xdr:rowOff>
    </xdr:from>
    <xdr:to>
      <xdr:col>20</xdr:col>
      <xdr:colOff>158750</xdr:colOff>
      <xdr:row>16</xdr:row>
      <xdr:rowOff>111760</xdr:rowOff>
    </xdr:to>
    <xdr:cxnSp macro="">
      <xdr:nvCxnSpPr>
        <xdr:cNvPr id="134" name="直線コネクタ 133"/>
        <xdr:cNvCxnSpPr/>
      </xdr:nvCxnSpPr>
      <xdr:spPr>
        <a:xfrm>
          <a:off x="13004800" y="2824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14</xdr:row>
      <xdr:rowOff>165117</xdr:rowOff>
    </xdr:from>
    <xdr:ext cx="762000" cy="259045"/>
    <xdr:sp macro="" textlink="">
      <xdr:nvSpPr>
        <xdr:cNvPr id="136" name="テキスト ボックス 135"/>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7" name="フローチャート :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44" name="円/楕円 143"/>
        <xdr:cNvSpPr/>
      </xdr:nvSpPr>
      <xdr:spPr>
        <a:xfrm>
          <a:off x="164592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16</xdr:row>
      <xdr:rowOff>132097</xdr:rowOff>
    </xdr:from>
    <xdr:ext cx="762000" cy="259045"/>
    <xdr:sp macro="" textlink="">
      <xdr:nvSpPr>
        <xdr:cNvPr id="145" name="物件費該当値テキスト"/>
        <xdr:cNvSpPr txBox="1"/>
      </xdr:nvSpPr>
      <xdr:spPr>
        <a:xfrm>
          <a:off x="165989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46" name="円/楕円 145"/>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17</xdr:row>
      <xdr:rowOff>29227</xdr:rowOff>
    </xdr:from>
    <xdr:ext cx="736600" cy="259045"/>
    <xdr:sp macro="" textlink="">
      <xdr:nvSpPr>
        <xdr:cNvPr id="147" name="テキスト ボックス 146"/>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76200</xdr:rowOff>
    </xdr:from>
    <xdr:to>
      <xdr:col>21</xdr:col>
      <xdr:colOff>412750</xdr:colOff>
      <xdr:row>17</xdr:row>
      <xdr:rowOff>6350</xdr:rowOff>
    </xdr:to>
    <xdr:sp macro="" textlink="">
      <xdr:nvSpPr>
        <xdr:cNvPr id="148" name="円/楕円 147"/>
        <xdr:cNvSpPr/>
      </xdr:nvSpPr>
      <xdr:spPr>
        <a:xfrm>
          <a:off x="14732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16</xdr:row>
      <xdr:rowOff>162577</xdr:rowOff>
    </xdr:from>
    <xdr:ext cx="762000" cy="259045"/>
    <xdr:sp macro="" textlink="">
      <xdr:nvSpPr>
        <xdr:cNvPr id="149" name="テキスト ボックス 148"/>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60960</xdr:rowOff>
    </xdr:from>
    <xdr:to>
      <xdr:col>20</xdr:col>
      <xdr:colOff>209550</xdr:colOff>
      <xdr:row>16</xdr:row>
      <xdr:rowOff>162560</xdr:rowOff>
    </xdr:to>
    <xdr:sp macro="" textlink="">
      <xdr:nvSpPr>
        <xdr:cNvPr id="150" name="円/楕円 149"/>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16</xdr:row>
      <xdr:rowOff>147337</xdr:rowOff>
    </xdr:from>
    <xdr:ext cx="762000" cy="259045"/>
    <xdr:sp macro="" textlink="">
      <xdr:nvSpPr>
        <xdr:cNvPr id="151" name="テキスト ボックス 150"/>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52" name="円/楕円 151"/>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16</xdr:row>
      <xdr:rowOff>116857</xdr:rowOff>
    </xdr:from>
    <xdr:ext cx="762000" cy="259045"/>
    <xdr:sp macro="" textlink="">
      <xdr:nvSpPr>
        <xdr:cNvPr id="153" name="テキスト ボックス 152"/>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300"/>
            </a:lnSpc>
          </a:pPr>
          <a:r>
            <a:rPr lang="ja-JP" altLang="ja-JP" sz="1300" b="0" i="0" baseline="0">
              <a:solidFill>
                <a:schemeClr val="dk1"/>
              </a:solidFill>
              <a:effectLst/>
              <a:latin typeface="+mn-lt"/>
              <a:ea typeface="+mn-ea"/>
              <a:cs typeface="+mn-cs"/>
            </a:rPr>
            <a:t>　前年度比で</a:t>
          </a:r>
          <a:r>
            <a:rPr lang="en-US" altLang="ja-JP" sz="1300" b="0" i="0" baseline="0">
              <a:solidFill>
                <a:schemeClr val="dk1"/>
              </a:solidFill>
              <a:effectLst/>
              <a:latin typeface="+mn-lt"/>
              <a:ea typeface="+mn-ea"/>
              <a:cs typeface="+mn-cs"/>
            </a:rPr>
            <a:t>0.4</a:t>
          </a:r>
          <a:r>
            <a:rPr lang="ja-JP" altLang="ja-JP" sz="1300" b="0" i="0" baseline="0">
              <a:solidFill>
                <a:schemeClr val="dk1"/>
              </a:solidFill>
              <a:effectLst/>
              <a:latin typeface="+mn-lt"/>
              <a:ea typeface="+mn-ea"/>
              <a:cs typeface="+mn-cs"/>
            </a:rPr>
            <a:t>ポイントの減少があったが、決算額では子ども医療費助成の拡充をはじめ、高齢化による老人福祉費などによる増加傾向にある。</a:t>
          </a:r>
          <a:endParaRPr lang="ja-JP" altLang="ja-JP" sz="1300">
            <a:effectLst/>
          </a:endParaRPr>
        </a:p>
        <a:p>
          <a:pPr rtl="0"/>
          <a:r>
            <a:rPr lang="ja-JP" altLang="ja-JP" sz="1300" b="0" i="0" baseline="0">
              <a:solidFill>
                <a:schemeClr val="dk1"/>
              </a:solidFill>
              <a:effectLst/>
              <a:latin typeface="+mn-lt"/>
              <a:ea typeface="+mn-ea"/>
              <a:cs typeface="+mn-cs"/>
            </a:rPr>
            <a:t>　事業内容の精査や他の経費の抑制により、今後もサービス水準の維持または向上に努める。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43180</xdr:rowOff>
    </xdr:to>
    <xdr:cxnSp macro="">
      <xdr:nvCxnSpPr>
        <xdr:cNvPr id="186" name="直線コネクタ 185"/>
        <xdr:cNvCxnSpPr/>
      </xdr:nvCxnSpPr>
      <xdr:spPr>
        <a:xfrm flipV="1">
          <a:off x="3987800" y="9271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54</xdr:row>
      <xdr:rowOff>43180</xdr:rowOff>
    </xdr:from>
    <xdr:to>
      <xdr:col>5</xdr:col>
      <xdr:colOff>549275</xdr:colOff>
      <xdr:row>54</xdr:row>
      <xdr:rowOff>50800</xdr:rowOff>
    </xdr:to>
    <xdr:cxnSp macro="">
      <xdr:nvCxnSpPr>
        <xdr:cNvPr id="189" name="直線コネクタ 188"/>
        <xdr:cNvCxnSpPr/>
      </xdr:nvCxnSpPr>
      <xdr:spPr>
        <a:xfrm flipV="1">
          <a:off x="3098800" y="9301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xdr:rowOff>
    </xdr:from>
    <xdr:to>
      <xdr:col>4</xdr:col>
      <xdr:colOff>346075</xdr:colOff>
      <xdr:row>54</xdr:row>
      <xdr:rowOff>50800</xdr:rowOff>
    </xdr:to>
    <xdr:cxnSp macro="">
      <xdr:nvCxnSpPr>
        <xdr:cNvPr id="192" name="直線コネクタ 191"/>
        <xdr:cNvCxnSpPr/>
      </xdr:nvCxnSpPr>
      <xdr:spPr>
        <a:xfrm>
          <a:off x="2209800" y="9263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153670</xdr:rowOff>
    </xdr:from>
    <xdr:to>
      <xdr:col>3</xdr:col>
      <xdr:colOff>142875</xdr:colOff>
      <xdr:row>54</xdr:row>
      <xdr:rowOff>5080</xdr:rowOff>
    </xdr:to>
    <xdr:cxnSp macro="">
      <xdr:nvCxnSpPr>
        <xdr:cNvPr id="195" name="直線コネクタ 194"/>
        <xdr:cNvCxnSpPr/>
      </xdr:nvCxnSpPr>
      <xdr:spPr>
        <a:xfrm>
          <a:off x="1320800" y="9240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80010</xdr:rowOff>
    </xdr:from>
    <xdr:to>
      <xdr:col>1</xdr:col>
      <xdr:colOff>676275</xdr:colOff>
      <xdr:row>54</xdr:row>
      <xdr:rowOff>10160</xdr:rowOff>
    </xdr:to>
    <xdr:sp macro="" textlink="">
      <xdr:nvSpPr>
        <xdr:cNvPr id="198" name="フローチャート : 判断 197"/>
        <xdr:cNvSpPr/>
      </xdr:nvSpPr>
      <xdr:spPr>
        <a:xfrm>
          <a:off x="1270000" y="916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52</xdr:row>
      <xdr:rowOff>20337</xdr:rowOff>
    </xdr:from>
    <xdr:ext cx="762000" cy="259045"/>
    <xdr:sp macro="" textlink="">
      <xdr:nvSpPr>
        <xdr:cNvPr id="199" name="テキスト ボックス 198"/>
        <xdr:cNvSpPr txBox="1"/>
      </xdr:nvSpPr>
      <xdr:spPr>
        <a:xfrm>
          <a:off x="939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5" name="円/楕円 204"/>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52</xdr:row>
      <xdr:rowOff>149877</xdr:rowOff>
    </xdr:from>
    <xdr:ext cx="762000" cy="259045"/>
    <xdr:sp macro="" textlink="">
      <xdr:nvSpPr>
        <xdr:cNvPr id="206"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163830</xdr:rowOff>
    </xdr:from>
    <xdr:to>
      <xdr:col>5</xdr:col>
      <xdr:colOff>600075</xdr:colOff>
      <xdr:row>54</xdr:row>
      <xdr:rowOff>93980</xdr:rowOff>
    </xdr:to>
    <xdr:sp macro="" textlink="">
      <xdr:nvSpPr>
        <xdr:cNvPr id="207" name="円/楕円 206"/>
        <xdr:cNvSpPr/>
      </xdr:nvSpPr>
      <xdr:spPr>
        <a:xfrm>
          <a:off x="3937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52</xdr:row>
      <xdr:rowOff>104157</xdr:rowOff>
    </xdr:from>
    <xdr:ext cx="736600" cy="259045"/>
    <xdr:sp macro="" textlink="">
      <xdr:nvSpPr>
        <xdr:cNvPr id="208" name="テキスト ボックス 207"/>
        <xdr:cNvSpPr txBox="1"/>
      </xdr:nvSpPr>
      <xdr:spPr>
        <a:xfrm>
          <a:off x="3606800" y="901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0</xdr:rowOff>
    </xdr:from>
    <xdr:to>
      <xdr:col>4</xdr:col>
      <xdr:colOff>396875</xdr:colOff>
      <xdr:row>54</xdr:row>
      <xdr:rowOff>101600</xdr:rowOff>
    </xdr:to>
    <xdr:sp macro="" textlink="">
      <xdr:nvSpPr>
        <xdr:cNvPr id="209" name="円/楕円 208"/>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52</xdr:row>
      <xdr:rowOff>111777</xdr:rowOff>
    </xdr:from>
    <xdr:ext cx="762000" cy="259045"/>
    <xdr:sp macro="" textlink="">
      <xdr:nvSpPr>
        <xdr:cNvPr id="210" name="テキスト ボックス 209"/>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125730</xdr:rowOff>
    </xdr:from>
    <xdr:to>
      <xdr:col>3</xdr:col>
      <xdr:colOff>193675</xdr:colOff>
      <xdr:row>54</xdr:row>
      <xdr:rowOff>55880</xdr:rowOff>
    </xdr:to>
    <xdr:sp macro="" textlink="">
      <xdr:nvSpPr>
        <xdr:cNvPr id="211" name="円/楕円 210"/>
        <xdr:cNvSpPr/>
      </xdr:nvSpPr>
      <xdr:spPr>
        <a:xfrm>
          <a:off x="2159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52</xdr:row>
      <xdr:rowOff>66057</xdr:rowOff>
    </xdr:from>
    <xdr:ext cx="762000" cy="259045"/>
    <xdr:sp macro="" textlink="">
      <xdr:nvSpPr>
        <xdr:cNvPr id="212" name="テキスト ボックス 211"/>
        <xdr:cNvSpPr txBox="1"/>
      </xdr:nvSpPr>
      <xdr:spPr>
        <a:xfrm>
          <a:off x="1828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102870</xdr:rowOff>
    </xdr:from>
    <xdr:to>
      <xdr:col>1</xdr:col>
      <xdr:colOff>676275</xdr:colOff>
      <xdr:row>54</xdr:row>
      <xdr:rowOff>33020</xdr:rowOff>
    </xdr:to>
    <xdr:sp macro="" textlink="">
      <xdr:nvSpPr>
        <xdr:cNvPr id="213" name="円/楕円 212"/>
        <xdr:cNvSpPr/>
      </xdr:nvSpPr>
      <xdr:spPr>
        <a:xfrm>
          <a:off x="1270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54</xdr:row>
      <xdr:rowOff>17797</xdr:rowOff>
    </xdr:from>
    <xdr:ext cx="762000" cy="259045"/>
    <xdr:sp macro="" textlink="">
      <xdr:nvSpPr>
        <xdr:cNvPr id="214" name="テキスト ボックス 213"/>
        <xdr:cNvSpPr txBox="1"/>
      </xdr:nvSpPr>
      <xdr:spPr>
        <a:xfrm>
          <a:off x="939800" y="927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400"/>
            </a:lnSpc>
          </a:pPr>
          <a:r>
            <a:rPr lang="ja-JP" altLang="ja-JP" sz="1300" b="0" i="0" baseline="0">
              <a:solidFill>
                <a:schemeClr val="dk1"/>
              </a:solidFill>
              <a:effectLst/>
              <a:latin typeface="+mn-lt"/>
              <a:ea typeface="+mn-ea"/>
              <a:cs typeface="+mn-cs"/>
            </a:rPr>
            <a:t>　その他に係る経常収支比率が類似団体平均を大きく上回っている。要因としては、当市が豪雪地帯であることによる除排雪経費（維持補修費）、簡易水道や下水道整備などの生活基盤整備を進めてきたことによる公営企業会計への繰出金、高齢化の進行による福祉系への繰出金がそれぞれ多額になっていることが上げられる。今後は、公営企業会計の法適用企業会計への移行や財務体質の改善による経営健全化を進め繰出金の縮減を図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58420</xdr:rowOff>
    </xdr:from>
    <xdr:to>
      <xdr:col>24</xdr:col>
      <xdr:colOff>31750</xdr:colOff>
      <xdr:row>60</xdr:row>
      <xdr:rowOff>142240</xdr:rowOff>
    </xdr:to>
    <xdr:cxnSp macro="">
      <xdr:nvCxnSpPr>
        <xdr:cNvPr id="247" name="直線コネクタ 246"/>
        <xdr:cNvCxnSpPr/>
      </xdr:nvCxnSpPr>
      <xdr:spPr>
        <a:xfrm>
          <a:off x="15671800" y="103454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60</xdr:row>
      <xdr:rowOff>58420</xdr:rowOff>
    </xdr:from>
    <xdr:to>
      <xdr:col>22</xdr:col>
      <xdr:colOff>565150</xdr:colOff>
      <xdr:row>60</xdr:row>
      <xdr:rowOff>73660</xdr:rowOff>
    </xdr:to>
    <xdr:cxnSp macro="">
      <xdr:nvCxnSpPr>
        <xdr:cNvPr id="250" name="直線コネクタ 249"/>
        <xdr:cNvCxnSpPr/>
      </xdr:nvCxnSpPr>
      <xdr:spPr>
        <a:xfrm flipV="1">
          <a:off x="14782800" y="10345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50800</xdr:rowOff>
    </xdr:from>
    <xdr:to>
      <xdr:col>21</xdr:col>
      <xdr:colOff>361950</xdr:colOff>
      <xdr:row>60</xdr:row>
      <xdr:rowOff>73660</xdr:rowOff>
    </xdr:to>
    <xdr:cxnSp macro="">
      <xdr:nvCxnSpPr>
        <xdr:cNvPr id="253" name="直線コネクタ 252"/>
        <xdr:cNvCxnSpPr/>
      </xdr:nvCxnSpPr>
      <xdr:spPr>
        <a:xfrm>
          <a:off x="13893800" y="1033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100330</xdr:rowOff>
    </xdr:from>
    <xdr:to>
      <xdr:col>20</xdr:col>
      <xdr:colOff>158750</xdr:colOff>
      <xdr:row>60</xdr:row>
      <xdr:rowOff>50800</xdr:rowOff>
    </xdr:to>
    <xdr:cxnSp macro="">
      <xdr:nvCxnSpPr>
        <xdr:cNvPr id="256" name="直線コネクタ 255"/>
        <xdr:cNvCxnSpPr/>
      </xdr:nvCxnSpPr>
      <xdr:spPr>
        <a:xfrm>
          <a:off x="13004800" y="102158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9" name="フローチャート : 判断 258"/>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54</xdr:row>
      <xdr:rowOff>111777</xdr:rowOff>
    </xdr:from>
    <xdr:ext cx="762000" cy="259045"/>
    <xdr:sp macro="" textlink="">
      <xdr:nvSpPr>
        <xdr:cNvPr id="260" name="テキスト ボックス 259"/>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60</xdr:row>
      <xdr:rowOff>91440</xdr:rowOff>
    </xdr:from>
    <xdr:to>
      <xdr:col>24</xdr:col>
      <xdr:colOff>82550</xdr:colOff>
      <xdr:row>61</xdr:row>
      <xdr:rowOff>21590</xdr:rowOff>
    </xdr:to>
    <xdr:sp macro="" textlink="">
      <xdr:nvSpPr>
        <xdr:cNvPr id="266" name="円/楕円 265"/>
        <xdr:cNvSpPr/>
      </xdr:nvSpPr>
      <xdr:spPr>
        <a:xfrm>
          <a:off x="164592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60</xdr:row>
      <xdr:rowOff>63517</xdr:rowOff>
    </xdr:from>
    <xdr:ext cx="762000" cy="259045"/>
    <xdr:sp macro="" textlink="">
      <xdr:nvSpPr>
        <xdr:cNvPr id="267" name="その他該当値テキスト"/>
        <xdr:cNvSpPr txBox="1"/>
      </xdr:nvSpPr>
      <xdr:spPr>
        <a:xfrm>
          <a:off x="165989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7620</xdr:rowOff>
    </xdr:from>
    <xdr:to>
      <xdr:col>22</xdr:col>
      <xdr:colOff>615950</xdr:colOff>
      <xdr:row>60</xdr:row>
      <xdr:rowOff>109220</xdr:rowOff>
    </xdr:to>
    <xdr:sp macro="" textlink="">
      <xdr:nvSpPr>
        <xdr:cNvPr id="268" name="円/楕円 267"/>
        <xdr:cNvSpPr/>
      </xdr:nvSpPr>
      <xdr:spPr>
        <a:xfrm>
          <a:off x="15621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60</xdr:row>
      <xdr:rowOff>93997</xdr:rowOff>
    </xdr:from>
    <xdr:ext cx="736600" cy="259045"/>
    <xdr:sp macro="" textlink="">
      <xdr:nvSpPr>
        <xdr:cNvPr id="269" name="テキスト ボックス 268"/>
        <xdr:cNvSpPr txBox="1"/>
      </xdr:nvSpPr>
      <xdr:spPr>
        <a:xfrm>
          <a:off x="15290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22860</xdr:rowOff>
    </xdr:from>
    <xdr:to>
      <xdr:col>21</xdr:col>
      <xdr:colOff>412750</xdr:colOff>
      <xdr:row>60</xdr:row>
      <xdr:rowOff>124460</xdr:rowOff>
    </xdr:to>
    <xdr:sp macro="" textlink="">
      <xdr:nvSpPr>
        <xdr:cNvPr id="270" name="円/楕円 269"/>
        <xdr:cNvSpPr/>
      </xdr:nvSpPr>
      <xdr:spPr>
        <a:xfrm>
          <a:off x="1473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60</xdr:row>
      <xdr:rowOff>109237</xdr:rowOff>
    </xdr:from>
    <xdr:ext cx="762000" cy="259045"/>
    <xdr:sp macro="" textlink="">
      <xdr:nvSpPr>
        <xdr:cNvPr id="271" name="テキスト ボックス 270"/>
        <xdr:cNvSpPr txBox="1"/>
      </xdr:nvSpPr>
      <xdr:spPr>
        <a:xfrm>
          <a:off x="14401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0</xdr:rowOff>
    </xdr:from>
    <xdr:to>
      <xdr:col>20</xdr:col>
      <xdr:colOff>209550</xdr:colOff>
      <xdr:row>60</xdr:row>
      <xdr:rowOff>101600</xdr:rowOff>
    </xdr:to>
    <xdr:sp macro="" textlink="">
      <xdr:nvSpPr>
        <xdr:cNvPr id="272" name="円/楕円 271"/>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60</xdr:row>
      <xdr:rowOff>86377</xdr:rowOff>
    </xdr:from>
    <xdr:ext cx="762000" cy="259045"/>
    <xdr:sp macro="" textlink="">
      <xdr:nvSpPr>
        <xdr:cNvPr id="273" name="テキスト ボックス 272"/>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49530</xdr:rowOff>
    </xdr:from>
    <xdr:to>
      <xdr:col>19</xdr:col>
      <xdr:colOff>6350</xdr:colOff>
      <xdr:row>59</xdr:row>
      <xdr:rowOff>151130</xdr:rowOff>
    </xdr:to>
    <xdr:sp macro="" textlink="">
      <xdr:nvSpPr>
        <xdr:cNvPr id="274" name="円/楕円 273"/>
        <xdr:cNvSpPr/>
      </xdr:nvSpPr>
      <xdr:spPr>
        <a:xfrm>
          <a:off x="12954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59</xdr:row>
      <xdr:rowOff>135907</xdr:rowOff>
    </xdr:from>
    <xdr:ext cx="762000" cy="259045"/>
    <xdr:sp macro="" textlink="">
      <xdr:nvSpPr>
        <xdr:cNvPr id="275" name="テキスト ボックス 274"/>
        <xdr:cNvSpPr txBox="1"/>
      </xdr:nvSpPr>
      <xdr:spPr>
        <a:xfrm>
          <a:off x="12623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500"/>
            </a:lnSpc>
          </a:pPr>
          <a:r>
            <a:rPr lang="ja-JP" altLang="ja-JP" sz="1300" b="0" i="0" baseline="0">
              <a:solidFill>
                <a:schemeClr val="dk1"/>
              </a:solidFill>
              <a:effectLst/>
              <a:latin typeface="+mn-lt"/>
              <a:ea typeface="+mn-ea"/>
              <a:cs typeface="+mn-cs"/>
            </a:rPr>
            <a:t>　厳しい経済情勢を反映し商工関係経費の補助交付金が増加傾向にあるが、比率では類似団体平均を若干下回っている。</a:t>
          </a:r>
          <a:endParaRPr lang="ja-JP" altLang="ja-JP" sz="1300">
            <a:effectLst/>
          </a:endParaRPr>
        </a:p>
        <a:p>
          <a:pPr rtl="0">
            <a:lnSpc>
              <a:spcPts val="1500"/>
            </a:lnSpc>
          </a:pPr>
          <a:r>
            <a:rPr lang="ja-JP" altLang="ja-JP" sz="1300" b="0" i="0" baseline="0">
              <a:solidFill>
                <a:schemeClr val="dk1"/>
              </a:solidFill>
              <a:effectLst/>
              <a:latin typeface="+mn-lt"/>
              <a:ea typeface="+mn-ea"/>
              <a:cs typeface="+mn-cs"/>
            </a:rPr>
            <a:t>　合併後に補助金見直し検討委員会を組織し補助金全体の見直しを行ったが、新たな補助金等の住民ニーズへの対応も迫られる中、緊急性、必要性に応じた補助金交付により補助費全体の抑制を図る。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124714</xdr:rowOff>
    </xdr:from>
    <xdr:to>
      <xdr:col>24</xdr:col>
      <xdr:colOff>31750</xdr:colOff>
      <xdr:row>35</xdr:row>
      <xdr:rowOff>133858</xdr:rowOff>
    </xdr:to>
    <xdr:cxnSp macro="">
      <xdr:nvCxnSpPr>
        <xdr:cNvPr id="305" name="直線コネクタ 304"/>
        <xdr:cNvCxnSpPr/>
      </xdr:nvCxnSpPr>
      <xdr:spPr>
        <a:xfrm flipV="1">
          <a:off x="15671800" y="61254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35</xdr:row>
      <xdr:rowOff>133858</xdr:rowOff>
    </xdr:from>
    <xdr:to>
      <xdr:col>22</xdr:col>
      <xdr:colOff>565150</xdr:colOff>
      <xdr:row>36</xdr:row>
      <xdr:rowOff>17272</xdr:rowOff>
    </xdr:to>
    <xdr:cxnSp macro="">
      <xdr:nvCxnSpPr>
        <xdr:cNvPr id="308" name="直線コネクタ 307"/>
        <xdr:cNvCxnSpPr/>
      </xdr:nvCxnSpPr>
      <xdr:spPr>
        <a:xfrm flipV="1">
          <a:off x="14782800" y="61346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165862</xdr:rowOff>
    </xdr:from>
    <xdr:to>
      <xdr:col>21</xdr:col>
      <xdr:colOff>361950</xdr:colOff>
      <xdr:row>36</xdr:row>
      <xdr:rowOff>17272</xdr:rowOff>
    </xdr:to>
    <xdr:cxnSp macro="">
      <xdr:nvCxnSpPr>
        <xdr:cNvPr id="311" name="直線コネクタ 310"/>
        <xdr:cNvCxnSpPr/>
      </xdr:nvCxnSpPr>
      <xdr:spPr>
        <a:xfrm>
          <a:off x="13893800" y="6166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165862</xdr:rowOff>
    </xdr:from>
    <xdr:to>
      <xdr:col>20</xdr:col>
      <xdr:colOff>158750</xdr:colOff>
      <xdr:row>35</xdr:row>
      <xdr:rowOff>165862</xdr:rowOff>
    </xdr:to>
    <xdr:cxnSp macro="">
      <xdr:nvCxnSpPr>
        <xdr:cNvPr id="314" name="直線コネクタ 313"/>
        <xdr:cNvCxnSpPr/>
      </xdr:nvCxnSpPr>
      <xdr:spPr>
        <a:xfrm>
          <a:off x="13004800" y="6166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17" name="フローチャート : 判断 316"/>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36</xdr:row>
      <xdr:rowOff>103141</xdr:rowOff>
    </xdr:from>
    <xdr:ext cx="762000" cy="259045"/>
    <xdr:sp macro="" textlink="">
      <xdr:nvSpPr>
        <xdr:cNvPr id="318" name="テキスト ボックス 317"/>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73914</xdr:rowOff>
    </xdr:from>
    <xdr:to>
      <xdr:col>24</xdr:col>
      <xdr:colOff>82550</xdr:colOff>
      <xdr:row>36</xdr:row>
      <xdr:rowOff>4064</xdr:rowOff>
    </xdr:to>
    <xdr:sp macro="" textlink="">
      <xdr:nvSpPr>
        <xdr:cNvPr id="324" name="円/楕円 323"/>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34</xdr:row>
      <xdr:rowOff>90441</xdr:rowOff>
    </xdr:from>
    <xdr:ext cx="762000" cy="259045"/>
    <xdr:sp macro="" textlink="">
      <xdr:nvSpPr>
        <xdr:cNvPr id="325"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83058</xdr:rowOff>
    </xdr:from>
    <xdr:to>
      <xdr:col>22</xdr:col>
      <xdr:colOff>615950</xdr:colOff>
      <xdr:row>36</xdr:row>
      <xdr:rowOff>13208</xdr:rowOff>
    </xdr:to>
    <xdr:sp macro="" textlink="">
      <xdr:nvSpPr>
        <xdr:cNvPr id="326" name="円/楕円 325"/>
        <xdr:cNvSpPr/>
      </xdr:nvSpPr>
      <xdr:spPr>
        <a:xfrm>
          <a:off x="15621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34</xdr:row>
      <xdr:rowOff>23385</xdr:rowOff>
    </xdr:from>
    <xdr:ext cx="736600" cy="259045"/>
    <xdr:sp macro="" textlink="">
      <xdr:nvSpPr>
        <xdr:cNvPr id="327" name="テキスト ボックス 326"/>
        <xdr:cNvSpPr txBox="1"/>
      </xdr:nvSpPr>
      <xdr:spPr>
        <a:xfrm>
          <a:off x="15290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137922</xdr:rowOff>
    </xdr:from>
    <xdr:to>
      <xdr:col>21</xdr:col>
      <xdr:colOff>412750</xdr:colOff>
      <xdr:row>36</xdr:row>
      <xdr:rowOff>68072</xdr:rowOff>
    </xdr:to>
    <xdr:sp macro="" textlink="">
      <xdr:nvSpPr>
        <xdr:cNvPr id="328" name="円/楕円 327"/>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34</xdr:row>
      <xdr:rowOff>78249</xdr:rowOff>
    </xdr:from>
    <xdr:ext cx="762000" cy="259045"/>
    <xdr:sp macro="" textlink="">
      <xdr:nvSpPr>
        <xdr:cNvPr id="329" name="テキスト ボックス 328"/>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115062</xdr:rowOff>
    </xdr:from>
    <xdr:to>
      <xdr:col>20</xdr:col>
      <xdr:colOff>209550</xdr:colOff>
      <xdr:row>36</xdr:row>
      <xdr:rowOff>45212</xdr:rowOff>
    </xdr:to>
    <xdr:sp macro="" textlink="">
      <xdr:nvSpPr>
        <xdr:cNvPr id="330" name="円/楕円 329"/>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34</xdr:row>
      <xdr:rowOff>55389</xdr:rowOff>
    </xdr:from>
    <xdr:ext cx="762000" cy="259045"/>
    <xdr:sp macro="" textlink="">
      <xdr:nvSpPr>
        <xdr:cNvPr id="331" name="テキスト ボックス 330"/>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115062</xdr:rowOff>
    </xdr:from>
    <xdr:to>
      <xdr:col>19</xdr:col>
      <xdr:colOff>6350</xdr:colOff>
      <xdr:row>36</xdr:row>
      <xdr:rowOff>45212</xdr:rowOff>
    </xdr:to>
    <xdr:sp macro="" textlink="">
      <xdr:nvSpPr>
        <xdr:cNvPr id="332" name="円/楕円 331"/>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34</xdr:row>
      <xdr:rowOff>55389</xdr:rowOff>
    </xdr:from>
    <xdr:ext cx="762000" cy="259045"/>
    <xdr:sp macro="" textlink="">
      <xdr:nvSpPr>
        <xdr:cNvPr id="333" name="テキスト ボックス 332"/>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lnSpc>
              <a:spcPts val="1300"/>
            </a:lnSpc>
          </a:pPr>
          <a:r>
            <a:rPr lang="ja-JP" altLang="ja-JP" sz="1300" b="0" i="0" baseline="0">
              <a:solidFill>
                <a:schemeClr val="dk1"/>
              </a:solidFill>
              <a:effectLst/>
              <a:latin typeface="+mn-lt"/>
              <a:ea typeface="+mn-ea"/>
              <a:cs typeface="+mn-cs"/>
            </a:rPr>
            <a:t>　中越大震災以降度重なる災害への対応、市町村合併に伴う需要への対応等により元利償還金が占める比率は類似団体の平均を上回っている。</a:t>
          </a:r>
          <a:endParaRPr lang="ja-JP" altLang="ja-JP" sz="1300">
            <a:effectLst/>
          </a:endParaRPr>
        </a:p>
        <a:p>
          <a:pPr rtl="0">
            <a:lnSpc>
              <a:spcPts val="1300"/>
            </a:lnSpc>
          </a:pPr>
          <a:r>
            <a:rPr lang="ja-JP" altLang="ja-JP" sz="1300" b="0" i="0" baseline="0">
              <a:solidFill>
                <a:schemeClr val="dk1"/>
              </a:solidFill>
              <a:effectLst/>
              <a:latin typeface="+mn-lt"/>
              <a:ea typeface="+mn-ea"/>
              <a:cs typeface="+mn-cs"/>
            </a:rPr>
            <a:t>　現在、</a:t>
          </a:r>
          <a:r>
            <a:rPr lang="ja-JP" altLang="en-US" sz="1300" b="0" i="0" baseline="0">
              <a:solidFill>
                <a:schemeClr val="dk1"/>
              </a:solidFill>
              <a:effectLst/>
              <a:latin typeface="+mn-lt"/>
              <a:ea typeface="+mn-ea"/>
              <a:cs typeface="+mn-cs"/>
            </a:rPr>
            <a:t>中</a:t>
          </a:r>
          <a:r>
            <a:rPr lang="ja-JP" altLang="ja-JP" sz="1300" b="0" i="0" baseline="0">
              <a:solidFill>
                <a:schemeClr val="dk1"/>
              </a:solidFill>
              <a:effectLst/>
              <a:latin typeface="+mn-lt"/>
              <a:ea typeface="+mn-ea"/>
              <a:cs typeface="+mn-cs"/>
            </a:rPr>
            <a:t>長期的な財政計画に基づいた地方債の発行管理や計画的な繰上償還を実施し、地方債残高圧縮による公債費の削減を進めている。また、投資的事業の実施にあたっては、過疎債などの交付税上の優良起債活用による事業推進を図ってい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14987</xdr:rowOff>
    </xdr:from>
    <xdr:to>
      <xdr:col>7</xdr:col>
      <xdr:colOff>15875</xdr:colOff>
      <xdr:row>79</xdr:row>
      <xdr:rowOff>88137</xdr:rowOff>
    </xdr:to>
    <xdr:cxnSp macro="">
      <xdr:nvCxnSpPr>
        <xdr:cNvPr id="363" name="直線コネクタ 362"/>
        <xdr:cNvCxnSpPr/>
      </xdr:nvCxnSpPr>
      <xdr:spPr>
        <a:xfrm>
          <a:off x="3987800" y="13559537"/>
          <a:ext cx="8382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79</xdr:row>
      <xdr:rowOff>5842</xdr:rowOff>
    </xdr:from>
    <xdr:to>
      <xdr:col>5</xdr:col>
      <xdr:colOff>549275</xdr:colOff>
      <xdr:row>79</xdr:row>
      <xdr:rowOff>14987</xdr:rowOff>
    </xdr:to>
    <xdr:cxnSp macro="">
      <xdr:nvCxnSpPr>
        <xdr:cNvPr id="366" name="直線コネクタ 365"/>
        <xdr:cNvCxnSpPr/>
      </xdr:nvCxnSpPr>
      <xdr:spPr>
        <a:xfrm>
          <a:off x="3098800" y="135503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5842</xdr:rowOff>
    </xdr:from>
    <xdr:to>
      <xdr:col>4</xdr:col>
      <xdr:colOff>346075</xdr:colOff>
      <xdr:row>79</xdr:row>
      <xdr:rowOff>19558</xdr:rowOff>
    </xdr:to>
    <xdr:cxnSp macro="">
      <xdr:nvCxnSpPr>
        <xdr:cNvPr id="369" name="直線コネクタ 368"/>
        <xdr:cNvCxnSpPr/>
      </xdr:nvCxnSpPr>
      <xdr:spPr>
        <a:xfrm flipV="1">
          <a:off x="2209800" y="135503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19558</xdr:rowOff>
    </xdr:from>
    <xdr:to>
      <xdr:col>3</xdr:col>
      <xdr:colOff>142875</xdr:colOff>
      <xdr:row>79</xdr:row>
      <xdr:rowOff>28702</xdr:rowOff>
    </xdr:to>
    <xdr:cxnSp macro="">
      <xdr:nvCxnSpPr>
        <xdr:cNvPr id="372" name="直線コネクタ 371"/>
        <xdr:cNvCxnSpPr/>
      </xdr:nvCxnSpPr>
      <xdr:spPr>
        <a:xfrm flipV="1">
          <a:off x="1320800" y="135641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75" name="フローチャート : 判断 374"/>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76</xdr:row>
      <xdr:rowOff>119397</xdr:rowOff>
    </xdr:from>
    <xdr:ext cx="762000" cy="259045"/>
    <xdr:sp macro="" textlink="">
      <xdr:nvSpPr>
        <xdr:cNvPr id="376" name="テキスト ボックス 375"/>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37337</xdr:rowOff>
    </xdr:from>
    <xdr:to>
      <xdr:col>7</xdr:col>
      <xdr:colOff>66675</xdr:colOff>
      <xdr:row>79</xdr:row>
      <xdr:rowOff>138937</xdr:rowOff>
    </xdr:to>
    <xdr:sp macro="" textlink="">
      <xdr:nvSpPr>
        <xdr:cNvPr id="382" name="円/楕円 381"/>
        <xdr:cNvSpPr/>
      </xdr:nvSpPr>
      <xdr:spPr>
        <a:xfrm>
          <a:off x="4775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79</xdr:row>
      <xdr:rowOff>9414</xdr:rowOff>
    </xdr:from>
    <xdr:ext cx="762000" cy="259045"/>
    <xdr:sp macro="" textlink="">
      <xdr:nvSpPr>
        <xdr:cNvPr id="383" name="公債費該当値テキスト"/>
        <xdr:cNvSpPr txBox="1"/>
      </xdr:nvSpPr>
      <xdr:spPr>
        <a:xfrm>
          <a:off x="49149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135637</xdr:rowOff>
    </xdr:from>
    <xdr:to>
      <xdr:col>5</xdr:col>
      <xdr:colOff>600075</xdr:colOff>
      <xdr:row>79</xdr:row>
      <xdr:rowOff>65787</xdr:rowOff>
    </xdr:to>
    <xdr:sp macro="" textlink="">
      <xdr:nvSpPr>
        <xdr:cNvPr id="384" name="円/楕円 383"/>
        <xdr:cNvSpPr/>
      </xdr:nvSpPr>
      <xdr:spPr>
        <a:xfrm>
          <a:off x="3937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79</xdr:row>
      <xdr:rowOff>50564</xdr:rowOff>
    </xdr:from>
    <xdr:ext cx="736600" cy="259045"/>
    <xdr:sp macro="" textlink="">
      <xdr:nvSpPr>
        <xdr:cNvPr id="385" name="テキスト ボックス 384"/>
        <xdr:cNvSpPr txBox="1"/>
      </xdr:nvSpPr>
      <xdr:spPr>
        <a:xfrm>
          <a:off x="3606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126492</xdr:rowOff>
    </xdr:from>
    <xdr:to>
      <xdr:col>4</xdr:col>
      <xdr:colOff>396875</xdr:colOff>
      <xdr:row>79</xdr:row>
      <xdr:rowOff>56642</xdr:rowOff>
    </xdr:to>
    <xdr:sp macro="" textlink="">
      <xdr:nvSpPr>
        <xdr:cNvPr id="386" name="円/楕円 385"/>
        <xdr:cNvSpPr/>
      </xdr:nvSpPr>
      <xdr:spPr>
        <a:xfrm>
          <a:off x="3048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79</xdr:row>
      <xdr:rowOff>41419</xdr:rowOff>
    </xdr:from>
    <xdr:ext cx="762000" cy="259045"/>
    <xdr:sp macro="" textlink="">
      <xdr:nvSpPr>
        <xdr:cNvPr id="387" name="テキスト ボックス 386"/>
        <xdr:cNvSpPr txBox="1"/>
      </xdr:nvSpPr>
      <xdr:spPr>
        <a:xfrm>
          <a:off x="2717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140208</xdr:rowOff>
    </xdr:from>
    <xdr:to>
      <xdr:col>3</xdr:col>
      <xdr:colOff>193675</xdr:colOff>
      <xdr:row>79</xdr:row>
      <xdr:rowOff>70358</xdr:rowOff>
    </xdr:to>
    <xdr:sp macro="" textlink="">
      <xdr:nvSpPr>
        <xdr:cNvPr id="388" name="円/楕円 387"/>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79</xdr:row>
      <xdr:rowOff>55135</xdr:rowOff>
    </xdr:from>
    <xdr:ext cx="762000" cy="259045"/>
    <xdr:sp macro="" textlink="">
      <xdr:nvSpPr>
        <xdr:cNvPr id="389" name="テキスト ボックス 388"/>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149352</xdr:rowOff>
    </xdr:from>
    <xdr:to>
      <xdr:col>1</xdr:col>
      <xdr:colOff>676275</xdr:colOff>
      <xdr:row>79</xdr:row>
      <xdr:rowOff>79502</xdr:rowOff>
    </xdr:to>
    <xdr:sp macro="" textlink="">
      <xdr:nvSpPr>
        <xdr:cNvPr id="390" name="円/楕円 389"/>
        <xdr:cNvSpPr/>
      </xdr:nvSpPr>
      <xdr:spPr>
        <a:xfrm>
          <a:off x="1270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79</xdr:row>
      <xdr:rowOff>64279</xdr:rowOff>
    </xdr:from>
    <xdr:ext cx="762000" cy="259045"/>
    <xdr:sp macro="" textlink="">
      <xdr:nvSpPr>
        <xdr:cNvPr id="391" name="テキスト ボックス 390"/>
        <xdr:cNvSpPr txBox="1"/>
      </xdr:nvSpPr>
      <xdr:spPr>
        <a:xfrm>
          <a:off x="939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比率では類似団体平均を下回っているが、公債費の占める割合が高いためと考えられる。</a:t>
          </a:r>
          <a:endParaRPr lang="ja-JP" altLang="ja-JP" sz="1300">
            <a:effectLst/>
          </a:endParaRPr>
        </a:p>
        <a:p>
          <a:pPr rtl="0"/>
          <a:r>
            <a:rPr lang="ja-JP" altLang="ja-JP" sz="1300" b="0" i="0" baseline="0">
              <a:solidFill>
                <a:schemeClr val="dk1"/>
              </a:solidFill>
              <a:effectLst/>
              <a:latin typeface="+mn-lt"/>
              <a:ea typeface="+mn-ea"/>
              <a:cs typeface="+mn-cs"/>
            </a:rPr>
            <a:t>　今後も事務事業の見直し等による行政経費の圧縮に努める必要がある。</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16510</xdr:rowOff>
    </xdr:from>
    <xdr:to>
      <xdr:col>24</xdr:col>
      <xdr:colOff>31750</xdr:colOff>
      <xdr:row>75</xdr:row>
      <xdr:rowOff>24130</xdr:rowOff>
    </xdr:to>
    <xdr:cxnSp macro="">
      <xdr:nvCxnSpPr>
        <xdr:cNvPr id="424" name="直線コネクタ 423"/>
        <xdr:cNvCxnSpPr/>
      </xdr:nvCxnSpPr>
      <xdr:spPr>
        <a:xfrm>
          <a:off x="15671800" y="12875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75</xdr:row>
      <xdr:rowOff>16510</xdr:rowOff>
    </xdr:from>
    <xdr:to>
      <xdr:col>22</xdr:col>
      <xdr:colOff>565150</xdr:colOff>
      <xdr:row>75</xdr:row>
      <xdr:rowOff>69850</xdr:rowOff>
    </xdr:to>
    <xdr:cxnSp macro="">
      <xdr:nvCxnSpPr>
        <xdr:cNvPr id="427" name="直線コネクタ 426"/>
        <xdr:cNvCxnSpPr/>
      </xdr:nvCxnSpPr>
      <xdr:spPr>
        <a:xfrm flipV="1">
          <a:off x="14782800" y="128752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27940</xdr:rowOff>
    </xdr:from>
    <xdr:to>
      <xdr:col>21</xdr:col>
      <xdr:colOff>361950</xdr:colOff>
      <xdr:row>75</xdr:row>
      <xdr:rowOff>69850</xdr:rowOff>
    </xdr:to>
    <xdr:cxnSp macro="">
      <xdr:nvCxnSpPr>
        <xdr:cNvPr id="430" name="直線コネクタ 429"/>
        <xdr:cNvCxnSpPr/>
      </xdr:nvCxnSpPr>
      <xdr:spPr>
        <a:xfrm>
          <a:off x="13893800" y="128866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157480</xdr:rowOff>
    </xdr:from>
    <xdr:to>
      <xdr:col>20</xdr:col>
      <xdr:colOff>158750</xdr:colOff>
      <xdr:row>75</xdr:row>
      <xdr:rowOff>27940</xdr:rowOff>
    </xdr:to>
    <xdr:cxnSp macro="">
      <xdr:nvCxnSpPr>
        <xdr:cNvPr id="433" name="直線コネクタ 432"/>
        <xdr:cNvCxnSpPr/>
      </xdr:nvCxnSpPr>
      <xdr:spPr>
        <a:xfrm>
          <a:off x="13004800" y="128447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163830</xdr:rowOff>
    </xdr:from>
    <xdr:to>
      <xdr:col>19</xdr:col>
      <xdr:colOff>6350</xdr:colOff>
      <xdr:row>74</xdr:row>
      <xdr:rowOff>93980</xdr:rowOff>
    </xdr:to>
    <xdr:sp macro="" textlink="">
      <xdr:nvSpPr>
        <xdr:cNvPr id="436" name="フローチャート : 判断 435"/>
        <xdr:cNvSpPr/>
      </xdr:nvSpPr>
      <xdr:spPr>
        <a:xfrm>
          <a:off x="12954000" y="1267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72</xdr:row>
      <xdr:rowOff>104157</xdr:rowOff>
    </xdr:from>
    <xdr:ext cx="762000" cy="259045"/>
    <xdr:sp macro="" textlink="">
      <xdr:nvSpPr>
        <xdr:cNvPr id="437" name="テキスト ボックス 436"/>
        <xdr:cNvSpPr txBox="1"/>
      </xdr:nvSpPr>
      <xdr:spPr>
        <a:xfrm>
          <a:off x="12623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144780</xdr:rowOff>
    </xdr:from>
    <xdr:to>
      <xdr:col>24</xdr:col>
      <xdr:colOff>82550</xdr:colOff>
      <xdr:row>75</xdr:row>
      <xdr:rowOff>74930</xdr:rowOff>
    </xdr:to>
    <xdr:sp macro="" textlink="">
      <xdr:nvSpPr>
        <xdr:cNvPr id="443" name="円/楕円 442"/>
        <xdr:cNvSpPr/>
      </xdr:nvSpPr>
      <xdr:spPr>
        <a:xfrm>
          <a:off x="16459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73</xdr:row>
      <xdr:rowOff>161307</xdr:rowOff>
    </xdr:from>
    <xdr:ext cx="762000" cy="259045"/>
    <xdr:sp macro="" textlink="">
      <xdr:nvSpPr>
        <xdr:cNvPr id="444" name="公債費以外該当値テキスト"/>
        <xdr:cNvSpPr txBox="1"/>
      </xdr:nvSpPr>
      <xdr:spPr>
        <a:xfrm>
          <a:off x="165989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137160</xdr:rowOff>
    </xdr:from>
    <xdr:to>
      <xdr:col>22</xdr:col>
      <xdr:colOff>615950</xdr:colOff>
      <xdr:row>75</xdr:row>
      <xdr:rowOff>67310</xdr:rowOff>
    </xdr:to>
    <xdr:sp macro="" textlink="">
      <xdr:nvSpPr>
        <xdr:cNvPr id="445" name="円/楕円 444"/>
        <xdr:cNvSpPr/>
      </xdr:nvSpPr>
      <xdr:spPr>
        <a:xfrm>
          <a:off x="15621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73</xdr:row>
      <xdr:rowOff>77487</xdr:rowOff>
    </xdr:from>
    <xdr:ext cx="736600" cy="259045"/>
    <xdr:sp macro="" textlink="">
      <xdr:nvSpPr>
        <xdr:cNvPr id="446" name="テキスト ボックス 445"/>
        <xdr:cNvSpPr txBox="1"/>
      </xdr:nvSpPr>
      <xdr:spPr>
        <a:xfrm>
          <a:off x="15290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19050</xdr:rowOff>
    </xdr:from>
    <xdr:to>
      <xdr:col>21</xdr:col>
      <xdr:colOff>412750</xdr:colOff>
      <xdr:row>75</xdr:row>
      <xdr:rowOff>120650</xdr:rowOff>
    </xdr:to>
    <xdr:sp macro="" textlink="">
      <xdr:nvSpPr>
        <xdr:cNvPr id="447" name="円/楕円 446"/>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73</xdr:row>
      <xdr:rowOff>130827</xdr:rowOff>
    </xdr:from>
    <xdr:ext cx="762000" cy="259045"/>
    <xdr:sp macro="" textlink="">
      <xdr:nvSpPr>
        <xdr:cNvPr id="448" name="テキスト ボックス 447"/>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148590</xdr:rowOff>
    </xdr:from>
    <xdr:to>
      <xdr:col>20</xdr:col>
      <xdr:colOff>209550</xdr:colOff>
      <xdr:row>75</xdr:row>
      <xdr:rowOff>78740</xdr:rowOff>
    </xdr:to>
    <xdr:sp macro="" textlink="">
      <xdr:nvSpPr>
        <xdr:cNvPr id="449" name="円/楕円 448"/>
        <xdr:cNvSpPr/>
      </xdr:nvSpPr>
      <xdr:spPr>
        <a:xfrm>
          <a:off x="138430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73</xdr:row>
      <xdr:rowOff>88917</xdr:rowOff>
    </xdr:from>
    <xdr:ext cx="762000" cy="259045"/>
    <xdr:sp macro="" textlink="">
      <xdr:nvSpPr>
        <xdr:cNvPr id="450" name="テキスト ボックス 449"/>
        <xdr:cNvSpPr txBox="1"/>
      </xdr:nvSpPr>
      <xdr:spPr>
        <a:xfrm>
          <a:off x="13512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106680</xdr:rowOff>
    </xdr:from>
    <xdr:to>
      <xdr:col>19</xdr:col>
      <xdr:colOff>6350</xdr:colOff>
      <xdr:row>75</xdr:row>
      <xdr:rowOff>36830</xdr:rowOff>
    </xdr:to>
    <xdr:sp macro="" textlink="">
      <xdr:nvSpPr>
        <xdr:cNvPr id="451" name="円/楕円 450"/>
        <xdr:cNvSpPr/>
      </xdr:nvSpPr>
      <xdr:spPr>
        <a:xfrm>
          <a:off x="12954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75</xdr:row>
      <xdr:rowOff>21607</xdr:rowOff>
    </xdr:from>
    <xdr:ext cx="762000" cy="259045"/>
    <xdr:sp macro="" textlink="">
      <xdr:nvSpPr>
        <xdr:cNvPr id="452" name="テキスト ボックス 451"/>
        <xdr:cNvSpPr txBox="1"/>
      </xdr:nvSpPr>
      <xdr:spPr>
        <a:xfrm>
          <a:off x="12623800" y="1288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23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23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24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新潟県十日町市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242" name="正方形/長方形 6"/>
        <xdr:cNvSpPr>
          <a:spLocks noChangeArrowheads="1"/>
        </xdr:cNvSpPr>
      </xdr:nvSpPr>
      <xdr:spPr bwMode="auto">
        <a:xfrm>
          <a:off x="1181100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243" name="正方形/長方形 7"/>
        <xdr:cNvSpPr>
          <a:spLocks noChangeArrowheads="1"/>
        </xdr:cNvSpPr>
      </xdr:nvSpPr>
      <xdr:spPr bwMode="auto">
        <a:xfrm>
          <a:off x="1183957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4245" name="角丸四角形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4247"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4248"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249"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6</xdr:row>
      <xdr:rowOff>0</xdr:rowOff>
    </xdr:from>
    <xdr:to>
      <xdr:col>1</xdr:col>
      <xdr:colOff>323850</xdr:colOff>
      <xdr:row>12</xdr:row>
      <xdr:rowOff>114300</xdr:rowOff>
    </xdr:to>
    <xdr:sp macro="" textlink="">
      <xdr:nvSpPr>
        <xdr:cNvPr id="4252" name="角丸四角形 16"/>
        <xdr:cNvSpPr>
          <a:spLocks noChangeArrowheads="1"/>
        </xdr:cNvSpPr>
      </xdr:nvSpPr>
      <xdr:spPr bwMode="auto">
        <a:xfrm>
          <a:off x="123825" y="10763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4256"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4257"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4258"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4259"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4260"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4261"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4262"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263" name="正方形/長方形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7</xdr:row>
      <xdr:rowOff>22225</xdr:rowOff>
    </xdr:from>
    <xdr:ext cx="411651" cy="275717"/>
    <xdr:sp macro="" textlink="">
      <xdr:nvSpPr>
        <xdr:cNvPr id="29" name="テキスト ボックス 28"/>
        <xdr:cNvSpPr txBox="1"/>
      </xdr:nvSpPr>
      <xdr:spPr>
        <a:xfrm>
          <a:off x="1676400" y="12700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4265"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20</xdr:row>
      <xdr:rowOff>133350</xdr:rowOff>
    </xdr:from>
    <xdr:to>
      <xdr:col>5</xdr:col>
      <xdr:colOff>733425</xdr:colOff>
      <xdr:row>20</xdr:row>
      <xdr:rowOff>133350</xdr:rowOff>
    </xdr:to>
    <xdr:cxnSp macro="">
      <xdr:nvCxnSpPr>
        <xdr:cNvPr id="4267" name="直線コネクタ 31"/>
        <xdr:cNvCxnSpPr>
          <a:cxnSpLocks noChangeShapeType="1"/>
        </xdr:cNvCxnSpPr>
      </xdr:nvCxnSpPr>
      <xdr:spPr bwMode="auto">
        <a:xfrm>
          <a:off x="2162175" y="360997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18</xdr:row>
      <xdr:rowOff>152400</xdr:rowOff>
    </xdr:from>
    <xdr:to>
      <xdr:col>5</xdr:col>
      <xdr:colOff>733425</xdr:colOff>
      <xdr:row>18</xdr:row>
      <xdr:rowOff>152400</xdr:rowOff>
    </xdr:to>
    <xdr:cxnSp macro="">
      <xdr:nvCxnSpPr>
        <xdr:cNvPr id="4269" name="直線コネクタ 33"/>
        <xdr:cNvCxnSpPr>
          <a:cxnSpLocks noChangeShapeType="1"/>
        </xdr:cNvCxnSpPr>
      </xdr:nvCxnSpPr>
      <xdr:spPr bwMode="auto">
        <a:xfrm>
          <a:off x="2162175" y="3286125"/>
          <a:ext cx="4238625" cy="0"/>
        </a:xfrm>
        <a:prstGeom prst="line">
          <a:avLst/>
        </a:prstGeom>
        <a:noFill/>
        <a:ln w="9525" algn="ctr">
          <a:solidFill>
            <a:srgbClr val="C0C0C0"/>
          </a:solidFill>
          <a:round/>
          <a:headEnd/>
          <a:tailEnd/>
        </a:ln>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16</xdr:row>
      <xdr:rowOff>161925</xdr:rowOff>
    </xdr:from>
    <xdr:to>
      <xdr:col>5</xdr:col>
      <xdr:colOff>733425</xdr:colOff>
      <xdr:row>16</xdr:row>
      <xdr:rowOff>161925</xdr:rowOff>
    </xdr:to>
    <xdr:cxnSp macro="">
      <xdr:nvCxnSpPr>
        <xdr:cNvPr id="4271" name="直線コネクタ 35"/>
        <xdr:cNvCxnSpPr>
          <a:cxnSpLocks noChangeShapeType="1"/>
        </xdr:cNvCxnSpPr>
      </xdr:nvCxnSpPr>
      <xdr:spPr bwMode="auto">
        <a:xfrm>
          <a:off x="2162175" y="2952750"/>
          <a:ext cx="4238625" cy="0"/>
        </a:xfrm>
        <a:prstGeom prst="line">
          <a:avLst/>
        </a:prstGeom>
        <a:noFill/>
        <a:ln w="9525" algn="ctr">
          <a:solidFill>
            <a:srgbClr val="C0C0C0"/>
          </a:solidFill>
          <a:round/>
          <a:headEnd/>
          <a:tailEnd/>
        </a:ln>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15</xdr:row>
      <xdr:rowOff>9525</xdr:rowOff>
    </xdr:from>
    <xdr:to>
      <xdr:col>5</xdr:col>
      <xdr:colOff>733425</xdr:colOff>
      <xdr:row>15</xdr:row>
      <xdr:rowOff>9525</xdr:rowOff>
    </xdr:to>
    <xdr:cxnSp macro="">
      <xdr:nvCxnSpPr>
        <xdr:cNvPr id="4273" name="直線コネクタ 37"/>
        <xdr:cNvCxnSpPr>
          <a:cxnSpLocks noChangeShapeType="1"/>
        </xdr:cNvCxnSpPr>
      </xdr:nvCxnSpPr>
      <xdr:spPr bwMode="auto">
        <a:xfrm>
          <a:off x="2162175" y="2628900"/>
          <a:ext cx="4238625" cy="0"/>
        </a:xfrm>
        <a:prstGeom prst="line">
          <a:avLst/>
        </a:prstGeom>
        <a:noFill/>
        <a:ln w="9525" algn="ctr">
          <a:solidFill>
            <a:srgbClr val="C0C0C0"/>
          </a:solidFill>
          <a:round/>
          <a:headEnd/>
          <a:tailEnd/>
        </a:ln>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1028700</xdr:colOff>
      <xdr:row>13</xdr:row>
      <xdr:rowOff>28575</xdr:rowOff>
    </xdr:from>
    <xdr:to>
      <xdr:col>5</xdr:col>
      <xdr:colOff>733425</xdr:colOff>
      <xdr:row>13</xdr:row>
      <xdr:rowOff>28575</xdr:rowOff>
    </xdr:to>
    <xdr:cxnSp macro="">
      <xdr:nvCxnSpPr>
        <xdr:cNvPr id="4275" name="直線コネクタ 39"/>
        <xdr:cNvCxnSpPr>
          <a:cxnSpLocks noChangeShapeType="1"/>
        </xdr:cNvCxnSpPr>
      </xdr:nvCxnSpPr>
      <xdr:spPr bwMode="auto">
        <a:xfrm>
          <a:off x="2162175" y="2305050"/>
          <a:ext cx="4238625" cy="0"/>
        </a:xfrm>
        <a:prstGeom prst="line">
          <a:avLst/>
        </a:prstGeom>
        <a:noFill/>
        <a:ln w="9525" algn="ctr">
          <a:solidFill>
            <a:srgbClr val="C0C0C0"/>
          </a:solidFill>
          <a:round/>
          <a:headEnd/>
          <a:tailEnd/>
        </a:ln>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1028700</xdr:colOff>
      <xdr:row>11</xdr:row>
      <xdr:rowOff>47625</xdr:rowOff>
    </xdr:from>
    <xdr:to>
      <xdr:col>5</xdr:col>
      <xdr:colOff>733425</xdr:colOff>
      <xdr:row>11</xdr:row>
      <xdr:rowOff>47625</xdr:rowOff>
    </xdr:to>
    <xdr:cxnSp macro="">
      <xdr:nvCxnSpPr>
        <xdr:cNvPr id="4277" name="直線コネクタ 41"/>
        <xdr:cNvCxnSpPr>
          <a:cxnSpLocks noChangeShapeType="1"/>
        </xdr:cNvCxnSpPr>
      </xdr:nvCxnSpPr>
      <xdr:spPr bwMode="auto">
        <a:xfrm>
          <a:off x="2162175" y="1981200"/>
          <a:ext cx="4238625" cy="0"/>
        </a:xfrm>
        <a:prstGeom prst="line">
          <a:avLst/>
        </a:prstGeom>
        <a:noFill/>
        <a:ln w="9525" algn="ctr">
          <a:solidFill>
            <a:srgbClr val="C0C0C0"/>
          </a:solidFill>
          <a:round/>
          <a:headEnd/>
          <a:tailEnd/>
        </a:ln>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4279" name="直線コネクタ 43"/>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428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85725</xdr:rowOff>
    </xdr:from>
    <xdr:to>
      <xdr:col>4</xdr:col>
      <xdr:colOff>1114425</xdr:colOff>
      <xdr:row>20</xdr:row>
      <xdr:rowOff>47625</xdr:rowOff>
    </xdr:to>
    <xdr:cxnSp macro="">
      <xdr:nvCxnSpPr>
        <xdr:cNvPr id="4282" name="直線コネクタ 46"/>
        <xdr:cNvCxnSpPr>
          <a:cxnSpLocks noChangeShapeType="1"/>
        </xdr:cNvCxnSpPr>
      </xdr:nvCxnSpPr>
      <xdr:spPr bwMode="auto">
        <a:xfrm flipV="1">
          <a:off x="5648325" y="2190750"/>
          <a:ext cx="0" cy="1333500"/>
        </a:xfrm>
        <a:prstGeom prst="line">
          <a:avLst/>
        </a:prstGeom>
        <a:noFill/>
        <a:ln w="31750" algn="ctr">
          <a:solidFill>
            <a:srgbClr val="808080"/>
          </a:solidFill>
          <a:round/>
          <a:headEnd/>
          <a:tailEnd/>
        </a:ln>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47625</xdr:rowOff>
    </xdr:from>
    <xdr:to>
      <xdr:col>5</xdr:col>
      <xdr:colOff>76200</xdr:colOff>
      <xdr:row>20</xdr:row>
      <xdr:rowOff>47625</xdr:rowOff>
    </xdr:to>
    <xdr:cxnSp macro="">
      <xdr:nvCxnSpPr>
        <xdr:cNvPr id="4284" name="直線コネクタ 48"/>
        <xdr:cNvCxnSpPr>
          <a:cxnSpLocks noChangeShapeType="1"/>
        </xdr:cNvCxnSpPr>
      </xdr:nvCxnSpPr>
      <xdr:spPr bwMode="auto">
        <a:xfrm>
          <a:off x="5562600" y="3524250"/>
          <a:ext cx="180975" cy="0"/>
        </a:xfrm>
        <a:prstGeom prst="line">
          <a:avLst/>
        </a:prstGeom>
        <a:noFill/>
        <a:ln w="19050" algn="ctr">
          <a:solidFill>
            <a:srgbClr val="000000"/>
          </a:solidFill>
          <a:round/>
          <a:headEnd/>
          <a:tailEnd/>
        </a:ln>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85725</xdr:rowOff>
    </xdr:from>
    <xdr:to>
      <xdr:col>5</xdr:col>
      <xdr:colOff>76200</xdr:colOff>
      <xdr:row>12</xdr:row>
      <xdr:rowOff>85725</xdr:rowOff>
    </xdr:to>
    <xdr:cxnSp macro="">
      <xdr:nvCxnSpPr>
        <xdr:cNvPr id="4286" name="直線コネクタ 50"/>
        <xdr:cNvCxnSpPr>
          <a:cxnSpLocks noChangeShapeType="1"/>
        </xdr:cNvCxnSpPr>
      </xdr:nvCxnSpPr>
      <xdr:spPr bwMode="auto">
        <a:xfrm>
          <a:off x="5562600" y="2190750"/>
          <a:ext cx="180975" cy="0"/>
        </a:xfrm>
        <a:prstGeom prst="line">
          <a:avLst/>
        </a:prstGeom>
        <a:noFill/>
        <a:ln w="19050" algn="ctr">
          <a:solidFill>
            <a:srgbClr val="000000"/>
          </a:solidFill>
          <a:round/>
          <a:headEnd/>
          <a:tailEnd/>
        </a:ln>
      </xdr:spPr>
    </xdr:cxnSp>
    <xdr:clientData/>
  </xdr:twoCellAnchor>
  <xdr:twoCellAnchor>
    <xdr:from>
      <xdr:col>4</xdr:col>
      <xdr:colOff>466725</xdr:colOff>
      <xdr:row>16</xdr:row>
      <xdr:rowOff>19050</xdr:rowOff>
    </xdr:from>
    <xdr:to>
      <xdr:col>4</xdr:col>
      <xdr:colOff>1114425</xdr:colOff>
      <xdr:row>16</xdr:row>
      <xdr:rowOff>28575</xdr:rowOff>
    </xdr:to>
    <xdr:cxnSp macro="">
      <xdr:nvCxnSpPr>
        <xdr:cNvPr id="4287" name="直線コネクタ 51"/>
        <xdr:cNvCxnSpPr>
          <a:cxnSpLocks noChangeShapeType="1"/>
        </xdr:cNvCxnSpPr>
      </xdr:nvCxnSpPr>
      <xdr:spPr bwMode="auto">
        <a:xfrm>
          <a:off x="5000625" y="2809875"/>
          <a:ext cx="647700" cy="9525"/>
        </a:xfrm>
        <a:prstGeom prst="line">
          <a:avLst/>
        </a:prstGeom>
        <a:noFill/>
        <a:ln w="6350" algn="ctr">
          <a:solidFill>
            <a:srgbClr val="FF0000"/>
          </a:solidFill>
          <a:round/>
          <a:headEnd/>
          <a:tailEnd/>
        </a:ln>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47625</xdr:rowOff>
    </xdr:from>
    <xdr:to>
      <xdr:col>5</xdr:col>
      <xdr:colOff>38100</xdr:colOff>
      <xdr:row>17</xdr:row>
      <xdr:rowOff>152400</xdr:rowOff>
    </xdr:to>
    <xdr:sp macro="" textlink="">
      <xdr:nvSpPr>
        <xdr:cNvPr id="4289" name="フローチャート : 判断 53"/>
        <xdr:cNvSpPr>
          <a:spLocks noChangeArrowheads="1"/>
        </xdr:cNvSpPr>
      </xdr:nvSpPr>
      <xdr:spPr bwMode="auto">
        <a:xfrm>
          <a:off x="5600700" y="300990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15</xdr:row>
      <xdr:rowOff>133350</xdr:rowOff>
    </xdr:from>
    <xdr:to>
      <xdr:col>4</xdr:col>
      <xdr:colOff>466725</xdr:colOff>
      <xdr:row>16</xdr:row>
      <xdr:rowOff>19050</xdr:rowOff>
    </xdr:to>
    <xdr:cxnSp macro="">
      <xdr:nvCxnSpPr>
        <xdr:cNvPr id="4290" name="直線コネクタ 54"/>
        <xdr:cNvCxnSpPr>
          <a:cxnSpLocks noChangeShapeType="1"/>
        </xdr:cNvCxnSpPr>
      </xdr:nvCxnSpPr>
      <xdr:spPr bwMode="auto">
        <a:xfrm>
          <a:off x="4305300" y="2752725"/>
          <a:ext cx="695325" cy="57150"/>
        </a:xfrm>
        <a:prstGeom prst="line">
          <a:avLst/>
        </a:prstGeom>
        <a:noFill/>
        <a:ln w="6350" algn="ctr">
          <a:solidFill>
            <a:srgbClr val="FF0000"/>
          </a:solidFill>
          <a:round/>
          <a:headEnd/>
          <a:tailEnd/>
        </a:ln>
      </xdr:spPr>
    </xdr:cxnSp>
    <xdr:clientData/>
  </xdr:twoCellAnchor>
  <xdr:twoCellAnchor>
    <xdr:from>
      <xdr:col>4</xdr:col>
      <xdr:colOff>419100</xdr:colOff>
      <xdr:row>17</xdr:row>
      <xdr:rowOff>66675</xdr:rowOff>
    </xdr:from>
    <xdr:to>
      <xdr:col>4</xdr:col>
      <xdr:colOff>523875</xdr:colOff>
      <xdr:row>17</xdr:row>
      <xdr:rowOff>171450</xdr:rowOff>
    </xdr:to>
    <xdr:sp macro="" textlink="">
      <xdr:nvSpPr>
        <xdr:cNvPr id="4291" name="フローチャート : 判断 55"/>
        <xdr:cNvSpPr>
          <a:spLocks noChangeArrowheads="1"/>
        </xdr:cNvSpPr>
      </xdr:nvSpPr>
      <xdr:spPr bwMode="auto">
        <a:xfrm>
          <a:off x="4953000" y="302895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209550</xdr:colOff>
      <xdr:row>15</xdr:row>
      <xdr:rowOff>85725</xdr:rowOff>
    </xdr:from>
    <xdr:to>
      <xdr:col>3</xdr:col>
      <xdr:colOff>904875</xdr:colOff>
      <xdr:row>15</xdr:row>
      <xdr:rowOff>133350</xdr:rowOff>
    </xdr:to>
    <xdr:cxnSp macro="">
      <xdr:nvCxnSpPr>
        <xdr:cNvPr id="4293" name="直線コネクタ 57"/>
        <xdr:cNvCxnSpPr>
          <a:cxnSpLocks noChangeShapeType="1"/>
        </xdr:cNvCxnSpPr>
      </xdr:nvCxnSpPr>
      <xdr:spPr bwMode="auto">
        <a:xfrm>
          <a:off x="3609975" y="2705100"/>
          <a:ext cx="695325" cy="47625"/>
        </a:xfrm>
        <a:prstGeom prst="line">
          <a:avLst/>
        </a:prstGeom>
        <a:noFill/>
        <a:ln w="6350" algn="ctr">
          <a:solidFill>
            <a:srgbClr val="FF0000"/>
          </a:solidFill>
          <a:round/>
          <a:headEnd/>
          <a:tailEnd/>
        </a:ln>
      </xdr:spPr>
    </xdr:cxnSp>
    <xdr:clientData/>
  </xdr:twoCellAnchor>
  <xdr:twoCellAnchor>
    <xdr:from>
      <xdr:col>3</xdr:col>
      <xdr:colOff>857250</xdr:colOff>
      <xdr:row>17</xdr:row>
      <xdr:rowOff>38100</xdr:rowOff>
    </xdr:from>
    <xdr:to>
      <xdr:col>3</xdr:col>
      <xdr:colOff>952500</xdr:colOff>
      <xdr:row>17</xdr:row>
      <xdr:rowOff>142875</xdr:rowOff>
    </xdr:to>
    <xdr:sp macro="" textlink="">
      <xdr:nvSpPr>
        <xdr:cNvPr id="4294" name="フローチャート : 判断 58"/>
        <xdr:cNvSpPr>
          <a:spLocks noChangeArrowheads="1"/>
        </xdr:cNvSpPr>
      </xdr:nvSpPr>
      <xdr:spPr bwMode="auto">
        <a:xfrm>
          <a:off x="4257675" y="300037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638175</xdr:colOff>
      <xdr:row>15</xdr:row>
      <xdr:rowOff>57150</xdr:rowOff>
    </xdr:from>
    <xdr:to>
      <xdr:col>3</xdr:col>
      <xdr:colOff>209550</xdr:colOff>
      <xdr:row>15</xdr:row>
      <xdr:rowOff>85725</xdr:rowOff>
    </xdr:to>
    <xdr:cxnSp macro="">
      <xdr:nvCxnSpPr>
        <xdr:cNvPr id="4296" name="直線コネクタ 60"/>
        <xdr:cNvCxnSpPr>
          <a:cxnSpLocks noChangeShapeType="1"/>
        </xdr:cNvCxnSpPr>
      </xdr:nvCxnSpPr>
      <xdr:spPr bwMode="auto">
        <a:xfrm>
          <a:off x="2905125" y="2676525"/>
          <a:ext cx="704850" cy="28575"/>
        </a:xfrm>
        <a:prstGeom prst="line">
          <a:avLst/>
        </a:prstGeom>
        <a:noFill/>
        <a:ln w="6350" algn="ctr">
          <a:solidFill>
            <a:srgbClr val="FF0000"/>
          </a:solidFill>
          <a:round/>
          <a:headEnd/>
          <a:tailEnd/>
        </a:ln>
      </xdr:spPr>
    </xdr:cxnSp>
    <xdr:clientData/>
  </xdr:twoCellAnchor>
  <xdr:twoCellAnchor>
    <xdr:from>
      <xdr:col>3</xdr:col>
      <xdr:colOff>152400</xdr:colOff>
      <xdr:row>17</xdr:row>
      <xdr:rowOff>0</xdr:rowOff>
    </xdr:from>
    <xdr:to>
      <xdr:col>3</xdr:col>
      <xdr:colOff>257175</xdr:colOff>
      <xdr:row>17</xdr:row>
      <xdr:rowOff>104775</xdr:rowOff>
    </xdr:to>
    <xdr:sp macro="" textlink="">
      <xdr:nvSpPr>
        <xdr:cNvPr id="4297" name="フローチャート : 判断 61"/>
        <xdr:cNvSpPr>
          <a:spLocks noChangeArrowheads="1"/>
        </xdr:cNvSpPr>
      </xdr:nvSpPr>
      <xdr:spPr bwMode="auto">
        <a:xfrm>
          <a:off x="3552825" y="29622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9525</xdr:rowOff>
    </xdr:from>
    <xdr:to>
      <xdr:col>2</xdr:col>
      <xdr:colOff>695325</xdr:colOff>
      <xdr:row>16</xdr:row>
      <xdr:rowOff>104775</xdr:rowOff>
    </xdr:to>
    <xdr:sp macro="" textlink="">
      <xdr:nvSpPr>
        <xdr:cNvPr id="4299" name="フローチャート : 判断 63"/>
        <xdr:cNvSpPr>
          <a:spLocks noChangeArrowheads="1"/>
        </xdr:cNvSpPr>
      </xdr:nvSpPr>
      <xdr:spPr bwMode="auto">
        <a:xfrm>
          <a:off x="2857500" y="280035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16</xdr:row>
      <xdr:rowOff>93110</xdr:rowOff>
    </xdr:from>
    <xdr:ext cx="762000" cy="259045"/>
    <xdr:sp macro="" textlink="">
      <xdr:nvSpPr>
        <xdr:cNvPr id="65" name="テキスト ボックス 64"/>
        <xdr:cNvSpPr txBox="1"/>
      </xdr:nvSpPr>
      <xdr:spPr>
        <a:xfrm>
          <a:off x="2527300" y="288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142875</xdr:rowOff>
    </xdr:from>
    <xdr:to>
      <xdr:col>5</xdr:col>
      <xdr:colOff>38100</xdr:colOff>
      <xdr:row>16</xdr:row>
      <xdr:rowOff>76200</xdr:rowOff>
    </xdr:to>
    <xdr:sp macro="" textlink="">
      <xdr:nvSpPr>
        <xdr:cNvPr id="4306" name="円/楕円 70"/>
        <xdr:cNvSpPr>
          <a:spLocks noChangeArrowheads="1"/>
        </xdr:cNvSpPr>
      </xdr:nvSpPr>
      <xdr:spPr bwMode="auto">
        <a:xfrm>
          <a:off x="5600700" y="2762250"/>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14</xdr:row>
      <xdr:rowOff>163261</xdr:rowOff>
    </xdr:from>
    <xdr:ext cx="762000" cy="259045"/>
    <xdr:sp macro="" textlink="">
      <xdr:nvSpPr>
        <xdr:cNvPr id="72" name="人口1人当たり決算額の推移該当値テキスト130"/>
        <xdr:cNvSpPr txBox="1"/>
      </xdr:nvSpPr>
      <xdr:spPr>
        <a:xfrm>
          <a:off x="5740400" y="261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88,597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133350</xdr:rowOff>
    </xdr:from>
    <xdr:to>
      <xdr:col>4</xdr:col>
      <xdr:colOff>523875</xdr:colOff>
      <xdr:row>16</xdr:row>
      <xdr:rowOff>66675</xdr:rowOff>
    </xdr:to>
    <xdr:sp macro="" textlink="">
      <xdr:nvSpPr>
        <xdr:cNvPr id="4308" name="円/楕円 72"/>
        <xdr:cNvSpPr>
          <a:spLocks noChangeArrowheads="1"/>
        </xdr:cNvSpPr>
      </xdr:nvSpPr>
      <xdr:spPr bwMode="auto">
        <a:xfrm>
          <a:off x="4953000" y="275272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14</xdr:row>
      <xdr:rowOff>76088</xdr:rowOff>
    </xdr:from>
    <xdr:ext cx="736600" cy="259045"/>
    <xdr:sp macro="" textlink="">
      <xdr:nvSpPr>
        <xdr:cNvPr id="74" name="テキスト ボックス 73"/>
        <xdr:cNvSpPr txBox="1"/>
      </xdr:nvSpPr>
      <xdr:spPr>
        <a:xfrm>
          <a:off x="4622800" y="2524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89,269</a:t>
          </a:r>
          <a:endParaRPr kumimoji="1" lang="ja-JP" altLang="en-US" sz="1000" b="1">
            <a:solidFill>
              <a:srgbClr val="FF0000"/>
            </a:solidFill>
            <a:latin typeface="ＭＳ Ｐゴシック"/>
          </a:endParaRPr>
        </a:p>
      </xdr:txBody>
    </xdr:sp>
    <xdr:clientData/>
  </xdr:oneCellAnchor>
  <xdr:twoCellAnchor>
    <xdr:from>
      <xdr:col>3</xdr:col>
      <xdr:colOff>857250</xdr:colOff>
      <xdr:row>15</xdr:row>
      <xdr:rowOff>85725</xdr:rowOff>
    </xdr:from>
    <xdr:to>
      <xdr:col>3</xdr:col>
      <xdr:colOff>952500</xdr:colOff>
      <xdr:row>16</xdr:row>
      <xdr:rowOff>19050</xdr:rowOff>
    </xdr:to>
    <xdr:sp macro="" textlink="">
      <xdr:nvSpPr>
        <xdr:cNvPr id="4310" name="円/楕円 74"/>
        <xdr:cNvSpPr>
          <a:spLocks noChangeArrowheads="1"/>
        </xdr:cNvSpPr>
      </xdr:nvSpPr>
      <xdr:spPr bwMode="auto">
        <a:xfrm>
          <a:off x="4257675" y="270510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14</xdr:row>
      <xdr:rowOff>24865</xdr:rowOff>
    </xdr:from>
    <xdr:ext cx="762000" cy="259045"/>
    <xdr:sp macro="" textlink="">
      <xdr:nvSpPr>
        <xdr:cNvPr id="76" name="テキスト ボックス 75"/>
        <xdr:cNvSpPr txBox="1"/>
      </xdr:nvSpPr>
      <xdr:spPr>
        <a:xfrm>
          <a:off x="3924300" y="24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92,406</a:t>
          </a:r>
          <a:endParaRPr kumimoji="1" lang="ja-JP" altLang="en-US" sz="1000" b="1">
            <a:solidFill>
              <a:srgbClr val="FF0000"/>
            </a:solidFill>
            <a:latin typeface="ＭＳ Ｐゴシック"/>
          </a:endParaRPr>
        </a:p>
      </xdr:txBody>
    </xdr:sp>
    <xdr:clientData/>
  </xdr:oneCellAnchor>
  <xdr:twoCellAnchor>
    <xdr:from>
      <xdr:col>3</xdr:col>
      <xdr:colOff>152400</xdr:colOff>
      <xdr:row>15</xdr:row>
      <xdr:rowOff>38100</xdr:rowOff>
    </xdr:from>
    <xdr:to>
      <xdr:col>3</xdr:col>
      <xdr:colOff>257175</xdr:colOff>
      <xdr:row>15</xdr:row>
      <xdr:rowOff>142875</xdr:rowOff>
    </xdr:to>
    <xdr:sp macro="" textlink="">
      <xdr:nvSpPr>
        <xdr:cNvPr id="4312" name="円/楕円 76"/>
        <xdr:cNvSpPr>
          <a:spLocks noChangeArrowheads="1"/>
        </xdr:cNvSpPr>
      </xdr:nvSpPr>
      <xdr:spPr bwMode="auto">
        <a:xfrm>
          <a:off x="3552825" y="26574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13</xdr:row>
      <xdr:rowOff>148832</xdr:rowOff>
    </xdr:from>
    <xdr:ext cx="762000" cy="259045"/>
    <xdr:sp macro="" textlink="">
      <xdr:nvSpPr>
        <xdr:cNvPr id="78" name="テキスト ボックス 77"/>
        <xdr:cNvSpPr txBox="1"/>
      </xdr:nvSpPr>
      <xdr:spPr>
        <a:xfrm>
          <a:off x="3225800" y="242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95,314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9525</xdr:rowOff>
    </xdr:from>
    <xdr:to>
      <xdr:col>2</xdr:col>
      <xdr:colOff>695325</xdr:colOff>
      <xdr:row>15</xdr:row>
      <xdr:rowOff>114300</xdr:rowOff>
    </xdr:to>
    <xdr:sp macro="" textlink="">
      <xdr:nvSpPr>
        <xdr:cNvPr id="4314" name="円/楕円 78"/>
        <xdr:cNvSpPr>
          <a:spLocks noChangeArrowheads="1"/>
        </xdr:cNvSpPr>
      </xdr:nvSpPr>
      <xdr:spPr bwMode="auto">
        <a:xfrm>
          <a:off x="2857500" y="26289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13</xdr:row>
      <xdr:rowOff>121400</xdr:rowOff>
    </xdr:from>
    <xdr:ext cx="762000" cy="259045"/>
    <xdr:sp macro="" textlink="">
      <xdr:nvSpPr>
        <xdr:cNvPr id="80" name="テキスト ボックス 79"/>
        <xdr:cNvSpPr txBox="1"/>
      </xdr:nvSpPr>
      <xdr:spPr>
        <a:xfrm>
          <a:off x="2527300" y="239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123825</xdr:colOff>
      <xdr:row>29</xdr:row>
      <xdr:rowOff>9525</xdr:rowOff>
    </xdr:from>
    <xdr:to>
      <xdr:col>1</xdr:col>
      <xdr:colOff>323850</xdr:colOff>
      <xdr:row>33</xdr:row>
      <xdr:rowOff>295275</xdr:rowOff>
    </xdr:to>
    <xdr:sp macro="" textlink="">
      <xdr:nvSpPr>
        <xdr:cNvPr id="4317" name="角丸四角形 81"/>
        <xdr:cNvSpPr>
          <a:spLocks noChangeArrowheads="1"/>
        </xdr:cNvSpPr>
      </xdr:nvSpPr>
      <xdr:spPr bwMode="auto">
        <a:xfrm>
          <a:off x="123825" y="5076825"/>
          <a:ext cx="1333500" cy="1143000"/>
        </a:xfrm>
        <a:prstGeom prst="roundRect">
          <a:avLst>
            <a:gd name="adj" fmla="val 0"/>
          </a:avLst>
        </a:prstGeom>
        <a:solidFill>
          <a:srgbClr val="FFFFFF"/>
        </a:solidFill>
        <a:ln w="9525" algn="ctr">
          <a:solidFill>
            <a:srgbClr val="000000"/>
          </a:solidFill>
          <a:round/>
          <a:headEnd/>
          <a:tailEnd/>
        </a:ln>
        <a:effectLst>
          <a:outerShdw dist="37356" dir="2700000" rotWithShape="0">
            <a:srgbClr val="000000"/>
          </a:outerShdw>
        </a:effectLst>
      </xdr:spPr>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4321" name="直線コネクタ 85"/>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4322" name="直線コネクタ 86"/>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4323" name="直線コネクタ 87"/>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4324" name="直線コネクタ 88"/>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4325" name="直線コネクタ 89"/>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4326" name="円/楕円 90"/>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4327" name="フローチャート : 判断 91"/>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328" name="正方形/長方形 92"/>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round/>
              <a:headEnd/>
              <a:tailEnd/>
            </a14:hiddenLine>
          </a:ext>
        </a:extLst>
      </xdr:spPr>
    </xdr:sp>
    <xdr:clientData/>
  </xdr:twoCellAnchor>
  <xdr:oneCellAnchor>
    <xdr:from>
      <xdr:col>1</xdr:col>
      <xdr:colOff>542925</xdr:colOff>
      <xdr:row>30</xdr:row>
      <xdr:rowOff>31750</xdr:rowOff>
    </xdr:from>
    <xdr:ext cx="411651" cy="275717"/>
    <xdr:sp macro="" textlink="">
      <xdr:nvSpPr>
        <xdr:cNvPr id="94" name="テキスト ボックス 93"/>
        <xdr:cNvSpPr txBox="1"/>
      </xdr:nvSpPr>
      <xdr:spPr>
        <a:xfrm>
          <a:off x="1676400" y="5270500"/>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4330" name="直線コネクタ 94"/>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38</xdr:row>
      <xdr:rowOff>85725</xdr:rowOff>
    </xdr:from>
    <xdr:to>
      <xdr:col>5</xdr:col>
      <xdr:colOff>733425</xdr:colOff>
      <xdr:row>38</xdr:row>
      <xdr:rowOff>85725</xdr:rowOff>
    </xdr:to>
    <xdr:cxnSp macro="">
      <xdr:nvCxnSpPr>
        <xdr:cNvPr id="4331" name="直線コネクタ 95"/>
        <xdr:cNvCxnSpPr>
          <a:cxnSpLocks noChangeShapeType="1"/>
        </xdr:cNvCxnSpPr>
      </xdr:nvCxnSpPr>
      <xdr:spPr bwMode="auto">
        <a:xfrm>
          <a:off x="2162175" y="7553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37</xdr:row>
      <xdr:rowOff>47625</xdr:rowOff>
    </xdr:from>
    <xdr:to>
      <xdr:col>5</xdr:col>
      <xdr:colOff>733425</xdr:colOff>
      <xdr:row>37</xdr:row>
      <xdr:rowOff>47625</xdr:rowOff>
    </xdr:to>
    <xdr:cxnSp macro="">
      <xdr:nvCxnSpPr>
        <xdr:cNvPr id="4332" name="直線コネクタ 96"/>
        <xdr:cNvCxnSpPr>
          <a:cxnSpLocks noChangeShapeType="1"/>
        </xdr:cNvCxnSpPr>
      </xdr:nvCxnSpPr>
      <xdr:spPr bwMode="auto">
        <a:xfrm>
          <a:off x="2162175" y="7172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35</xdr:row>
      <xdr:rowOff>180975</xdr:rowOff>
    </xdr:from>
    <xdr:to>
      <xdr:col>5</xdr:col>
      <xdr:colOff>733425</xdr:colOff>
      <xdr:row>35</xdr:row>
      <xdr:rowOff>180975</xdr:rowOff>
    </xdr:to>
    <xdr:cxnSp macro="">
      <xdr:nvCxnSpPr>
        <xdr:cNvPr id="4334" name="直線コネクタ 98"/>
        <xdr:cNvCxnSpPr>
          <a:cxnSpLocks noChangeShapeType="1"/>
        </xdr:cNvCxnSpPr>
      </xdr:nvCxnSpPr>
      <xdr:spPr bwMode="auto">
        <a:xfrm>
          <a:off x="2162175" y="6791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34</xdr:row>
      <xdr:rowOff>142875</xdr:rowOff>
    </xdr:from>
    <xdr:to>
      <xdr:col>5</xdr:col>
      <xdr:colOff>733425</xdr:colOff>
      <xdr:row>34</xdr:row>
      <xdr:rowOff>142875</xdr:rowOff>
    </xdr:to>
    <xdr:cxnSp macro="">
      <xdr:nvCxnSpPr>
        <xdr:cNvPr id="4336" name="直線コネクタ 100"/>
        <xdr:cNvCxnSpPr>
          <a:cxnSpLocks noChangeShapeType="1"/>
        </xdr:cNvCxnSpPr>
      </xdr:nvCxnSpPr>
      <xdr:spPr bwMode="auto">
        <a:xfrm>
          <a:off x="2162175" y="6410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33</xdr:row>
      <xdr:rowOff>104775</xdr:rowOff>
    </xdr:from>
    <xdr:to>
      <xdr:col>5</xdr:col>
      <xdr:colOff>733425</xdr:colOff>
      <xdr:row>33</xdr:row>
      <xdr:rowOff>104775</xdr:rowOff>
    </xdr:to>
    <xdr:cxnSp macro="">
      <xdr:nvCxnSpPr>
        <xdr:cNvPr id="4338" name="直線コネクタ 102"/>
        <xdr:cNvCxnSpPr>
          <a:cxnSpLocks noChangeShapeType="1"/>
        </xdr:cNvCxnSpPr>
      </xdr:nvCxnSpPr>
      <xdr:spPr bwMode="auto">
        <a:xfrm>
          <a:off x="2162175" y="6029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4340" name="直線コネクタ 104"/>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434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266700</xdr:rowOff>
    </xdr:from>
    <xdr:to>
      <xdr:col>4</xdr:col>
      <xdr:colOff>1114425</xdr:colOff>
      <xdr:row>37</xdr:row>
      <xdr:rowOff>161925</xdr:rowOff>
    </xdr:to>
    <xdr:cxnSp macro="">
      <xdr:nvCxnSpPr>
        <xdr:cNvPr id="4343" name="直線コネクタ 107"/>
        <xdr:cNvCxnSpPr>
          <a:cxnSpLocks noChangeShapeType="1"/>
        </xdr:cNvCxnSpPr>
      </xdr:nvCxnSpPr>
      <xdr:spPr bwMode="auto">
        <a:xfrm flipV="1">
          <a:off x="5648325" y="6191250"/>
          <a:ext cx="0" cy="1095375"/>
        </a:xfrm>
        <a:prstGeom prst="line">
          <a:avLst/>
        </a:prstGeom>
        <a:noFill/>
        <a:ln w="31750" algn="ctr">
          <a:solidFill>
            <a:srgbClr val="808080"/>
          </a:solidFill>
          <a:round/>
          <a:headEnd/>
          <a:tailEnd/>
        </a:ln>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161925</xdr:rowOff>
    </xdr:from>
    <xdr:to>
      <xdr:col>5</xdr:col>
      <xdr:colOff>76200</xdr:colOff>
      <xdr:row>37</xdr:row>
      <xdr:rowOff>161925</xdr:rowOff>
    </xdr:to>
    <xdr:cxnSp macro="">
      <xdr:nvCxnSpPr>
        <xdr:cNvPr id="4345" name="直線コネクタ 109"/>
        <xdr:cNvCxnSpPr>
          <a:cxnSpLocks noChangeShapeType="1"/>
        </xdr:cNvCxnSpPr>
      </xdr:nvCxnSpPr>
      <xdr:spPr bwMode="auto">
        <a:xfrm>
          <a:off x="5562600" y="7286625"/>
          <a:ext cx="180975" cy="0"/>
        </a:xfrm>
        <a:prstGeom prst="line">
          <a:avLst/>
        </a:prstGeom>
        <a:noFill/>
        <a:ln w="19050" algn="ctr">
          <a:solidFill>
            <a:srgbClr val="000000"/>
          </a:solidFill>
          <a:round/>
          <a:headEnd/>
          <a:tailEnd/>
        </a:ln>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266700</xdr:rowOff>
    </xdr:from>
    <xdr:to>
      <xdr:col>5</xdr:col>
      <xdr:colOff>76200</xdr:colOff>
      <xdr:row>33</xdr:row>
      <xdr:rowOff>266700</xdr:rowOff>
    </xdr:to>
    <xdr:cxnSp macro="">
      <xdr:nvCxnSpPr>
        <xdr:cNvPr id="4347" name="直線コネクタ 111"/>
        <xdr:cNvCxnSpPr>
          <a:cxnSpLocks noChangeShapeType="1"/>
        </xdr:cNvCxnSpPr>
      </xdr:nvCxnSpPr>
      <xdr:spPr bwMode="auto">
        <a:xfrm>
          <a:off x="5562600" y="6191250"/>
          <a:ext cx="180975" cy="0"/>
        </a:xfrm>
        <a:prstGeom prst="line">
          <a:avLst/>
        </a:prstGeom>
        <a:noFill/>
        <a:ln w="19050" algn="ctr">
          <a:solidFill>
            <a:srgbClr val="000000"/>
          </a:solidFill>
          <a:round/>
          <a:headEnd/>
          <a:tailEnd/>
        </a:ln>
      </xdr:spPr>
    </xdr:cxnSp>
    <xdr:clientData/>
  </xdr:twoCellAnchor>
  <xdr:twoCellAnchor>
    <xdr:from>
      <xdr:col>4</xdr:col>
      <xdr:colOff>466725</xdr:colOff>
      <xdr:row>34</xdr:row>
      <xdr:rowOff>171450</xdr:rowOff>
    </xdr:from>
    <xdr:to>
      <xdr:col>4</xdr:col>
      <xdr:colOff>1114425</xdr:colOff>
      <xdr:row>34</xdr:row>
      <xdr:rowOff>200025</xdr:rowOff>
    </xdr:to>
    <xdr:cxnSp macro="">
      <xdr:nvCxnSpPr>
        <xdr:cNvPr id="4348" name="直線コネクタ 112"/>
        <xdr:cNvCxnSpPr>
          <a:cxnSpLocks noChangeShapeType="1"/>
        </xdr:cNvCxnSpPr>
      </xdr:nvCxnSpPr>
      <xdr:spPr bwMode="auto">
        <a:xfrm flipV="1">
          <a:off x="5000625" y="6438900"/>
          <a:ext cx="647700" cy="28575"/>
        </a:xfrm>
        <a:prstGeom prst="line">
          <a:avLst/>
        </a:prstGeom>
        <a:noFill/>
        <a:ln w="6350" algn="ctr">
          <a:solidFill>
            <a:srgbClr val="FF0000"/>
          </a:solidFill>
          <a:round/>
          <a:headEnd/>
          <a:tailEnd/>
        </a:ln>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209550</xdr:rowOff>
    </xdr:from>
    <xdr:to>
      <xdr:col>5</xdr:col>
      <xdr:colOff>38100</xdr:colOff>
      <xdr:row>35</xdr:row>
      <xdr:rowOff>314325</xdr:rowOff>
    </xdr:to>
    <xdr:sp macro="" textlink="">
      <xdr:nvSpPr>
        <xdr:cNvPr id="4350" name="フローチャート : 判断 114"/>
        <xdr:cNvSpPr>
          <a:spLocks noChangeArrowheads="1"/>
        </xdr:cNvSpPr>
      </xdr:nvSpPr>
      <xdr:spPr bwMode="auto">
        <a:xfrm>
          <a:off x="5600700" y="681990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34</xdr:row>
      <xdr:rowOff>171450</xdr:rowOff>
    </xdr:from>
    <xdr:to>
      <xdr:col>4</xdr:col>
      <xdr:colOff>466725</xdr:colOff>
      <xdr:row>34</xdr:row>
      <xdr:rowOff>200025</xdr:rowOff>
    </xdr:to>
    <xdr:cxnSp macro="">
      <xdr:nvCxnSpPr>
        <xdr:cNvPr id="4351" name="直線コネクタ 115"/>
        <xdr:cNvCxnSpPr>
          <a:cxnSpLocks noChangeShapeType="1"/>
        </xdr:cNvCxnSpPr>
      </xdr:nvCxnSpPr>
      <xdr:spPr bwMode="auto">
        <a:xfrm>
          <a:off x="4305300" y="6438900"/>
          <a:ext cx="695325" cy="28575"/>
        </a:xfrm>
        <a:prstGeom prst="line">
          <a:avLst/>
        </a:prstGeom>
        <a:noFill/>
        <a:ln w="6350" algn="ctr">
          <a:solidFill>
            <a:srgbClr val="FF0000"/>
          </a:solidFill>
          <a:round/>
          <a:headEnd/>
          <a:tailEnd/>
        </a:ln>
      </xdr:spPr>
    </xdr:cxnSp>
    <xdr:clientData/>
  </xdr:twoCellAnchor>
  <xdr:twoCellAnchor>
    <xdr:from>
      <xdr:col>4</xdr:col>
      <xdr:colOff>419100</xdr:colOff>
      <xdr:row>35</xdr:row>
      <xdr:rowOff>171450</xdr:rowOff>
    </xdr:from>
    <xdr:to>
      <xdr:col>4</xdr:col>
      <xdr:colOff>523875</xdr:colOff>
      <xdr:row>35</xdr:row>
      <xdr:rowOff>276225</xdr:rowOff>
    </xdr:to>
    <xdr:sp macro="" textlink="">
      <xdr:nvSpPr>
        <xdr:cNvPr id="4352" name="フローチャート : 判断 116"/>
        <xdr:cNvSpPr>
          <a:spLocks noChangeArrowheads="1"/>
        </xdr:cNvSpPr>
      </xdr:nvSpPr>
      <xdr:spPr bwMode="auto">
        <a:xfrm>
          <a:off x="4953000" y="67818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209550</xdr:colOff>
      <xdr:row>34</xdr:row>
      <xdr:rowOff>95250</xdr:rowOff>
    </xdr:from>
    <xdr:to>
      <xdr:col>3</xdr:col>
      <xdr:colOff>904875</xdr:colOff>
      <xdr:row>34</xdr:row>
      <xdr:rowOff>171450</xdr:rowOff>
    </xdr:to>
    <xdr:cxnSp macro="">
      <xdr:nvCxnSpPr>
        <xdr:cNvPr id="4354" name="直線コネクタ 118"/>
        <xdr:cNvCxnSpPr>
          <a:cxnSpLocks noChangeShapeType="1"/>
        </xdr:cNvCxnSpPr>
      </xdr:nvCxnSpPr>
      <xdr:spPr bwMode="auto">
        <a:xfrm>
          <a:off x="3609975" y="6362700"/>
          <a:ext cx="695325" cy="76200"/>
        </a:xfrm>
        <a:prstGeom prst="line">
          <a:avLst/>
        </a:prstGeom>
        <a:noFill/>
        <a:ln w="6350" algn="ctr">
          <a:solidFill>
            <a:srgbClr val="FF0000"/>
          </a:solidFill>
          <a:round/>
          <a:headEnd/>
          <a:tailEnd/>
        </a:ln>
      </xdr:spPr>
    </xdr:cxnSp>
    <xdr:clientData/>
  </xdr:twoCellAnchor>
  <xdr:twoCellAnchor>
    <xdr:from>
      <xdr:col>3</xdr:col>
      <xdr:colOff>857250</xdr:colOff>
      <xdr:row>35</xdr:row>
      <xdr:rowOff>142875</xdr:rowOff>
    </xdr:from>
    <xdr:to>
      <xdr:col>3</xdr:col>
      <xdr:colOff>952500</xdr:colOff>
      <xdr:row>35</xdr:row>
      <xdr:rowOff>247650</xdr:rowOff>
    </xdr:to>
    <xdr:sp macro="" textlink="">
      <xdr:nvSpPr>
        <xdr:cNvPr id="4355" name="フローチャート : 判断 119"/>
        <xdr:cNvSpPr>
          <a:spLocks noChangeArrowheads="1"/>
        </xdr:cNvSpPr>
      </xdr:nvSpPr>
      <xdr:spPr bwMode="auto">
        <a:xfrm>
          <a:off x="4257675" y="6753225"/>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38100</xdr:rowOff>
    </xdr:from>
    <xdr:to>
      <xdr:col>3</xdr:col>
      <xdr:colOff>209550</xdr:colOff>
      <xdr:row>34</xdr:row>
      <xdr:rowOff>95250</xdr:rowOff>
    </xdr:to>
    <xdr:cxnSp macro="">
      <xdr:nvCxnSpPr>
        <xdr:cNvPr id="4357" name="直線コネクタ 121"/>
        <xdr:cNvCxnSpPr>
          <a:cxnSpLocks noChangeShapeType="1"/>
        </xdr:cNvCxnSpPr>
      </xdr:nvCxnSpPr>
      <xdr:spPr bwMode="auto">
        <a:xfrm>
          <a:off x="2905125" y="6305550"/>
          <a:ext cx="704850" cy="57150"/>
        </a:xfrm>
        <a:prstGeom prst="line">
          <a:avLst/>
        </a:prstGeom>
        <a:noFill/>
        <a:ln w="6350" algn="ctr">
          <a:solidFill>
            <a:srgbClr val="FF0000"/>
          </a:solidFill>
          <a:round/>
          <a:headEnd/>
          <a:tailEnd/>
        </a:ln>
      </xdr:spPr>
    </xdr:cxnSp>
    <xdr:clientData/>
  </xdr:twoCellAnchor>
  <xdr:twoCellAnchor>
    <xdr:from>
      <xdr:col>3</xdr:col>
      <xdr:colOff>152400</xdr:colOff>
      <xdr:row>35</xdr:row>
      <xdr:rowOff>114300</xdr:rowOff>
    </xdr:from>
    <xdr:to>
      <xdr:col>3</xdr:col>
      <xdr:colOff>257175</xdr:colOff>
      <xdr:row>35</xdr:row>
      <xdr:rowOff>209550</xdr:rowOff>
    </xdr:to>
    <xdr:sp macro="" textlink="">
      <xdr:nvSpPr>
        <xdr:cNvPr id="4358" name="フローチャート : 判断 122"/>
        <xdr:cNvSpPr>
          <a:spLocks noChangeArrowheads="1"/>
        </xdr:cNvSpPr>
      </xdr:nvSpPr>
      <xdr:spPr bwMode="auto">
        <a:xfrm>
          <a:off x="3552825" y="672465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276225</xdr:rowOff>
    </xdr:from>
    <xdr:to>
      <xdr:col>2</xdr:col>
      <xdr:colOff>695325</xdr:colOff>
      <xdr:row>35</xdr:row>
      <xdr:rowOff>38100</xdr:rowOff>
    </xdr:to>
    <xdr:sp macro="" textlink="">
      <xdr:nvSpPr>
        <xdr:cNvPr id="4360" name="フローチャート : 判断 124"/>
        <xdr:cNvSpPr>
          <a:spLocks noChangeArrowheads="1"/>
        </xdr:cNvSpPr>
      </xdr:nvSpPr>
      <xdr:spPr bwMode="auto">
        <a:xfrm>
          <a:off x="2857500" y="6543675"/>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35</xdr:row>
      <xdr:rowOff>18921</xdr:rowOff>
    </xdr:from>
    <xdr:ext cx="762000" cy="259045"/>
    <xdr:sp macro="" textlink="">
      <xdr:nvSpPr>
        <xdr:cNvPr id="126" name="テキスト ボックス 125"/>
        <xdr:cNvSpPr txBox="1"/>
      </xdr:nvSpPr>
      <xdr:spPr>
        <a:xfrm>
          <a:off x="2527300" y="662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123825</xdr:rowOff>
    </xdr:from>
    <xdr:to>
      <xdr:col>5</xdr:col>
      <xdr:colOff>38100</xdr:colOff>
      <xdr:row>34</xdr:row>
      <xdr:rowOff>219075</xdr:rowOff>
    </xdr:to>
    <xdr:sp macro="" textlink="">
      <xdr:nvSpPr>
        <xdr:cNvPr id="4367" name="円/楕円 131"/>
        <xdr:cNvSpPr>
          <a:spLocks noChangeArrowheads="1"/>
        </xdr:cNvSpPr>
      </xdr:nvSpPr>
      <xdr:spPr bwMode="auto">
        <a:xfrm>
          <a:off x="5600700" y="6391275"/>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33</xdr:row>
      <xdr:rowOff>308716</xdr:rowOff>
    </xdr:from>
    <xdr:ext cx="762000" cy="259045"/>
    <xdr:sp macro="" textlink="">
      <xdr:nvSpPr>
        <xdr:cNvPr id="133" name="人口1人当たり決算額の推移該当値テキスト445"/>
        <xdr:cNvSpPr txBox="1"/>
      </xdr:nvSpPr>
      <xdr:spPr>
        <a:xfrm>
          <a:off x="5740400" y="623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38,662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152400</xdr:rowOff>
    </xdr:from>
    <xdr:to>
      <xdr:col>4</xdr:col>
      <xdr:colOff>523875</xdr:colOff>
      <xdr:row>34</xdr:row>
      <xdr:rowOff>247650</xdr:rowOff>
    </xdr:to>
    <xdr:sp macro="" textlink="">
      <xdr:nvSpPr>
        <xdr:cNvPr id="4369" name="円/楕円 133"/>
        <xdr:cNvSpPr>
          <a:spLocks noChangeArrowheads="1"/>
        </xdr:cNvSpPr>
      </xdr:nvSpPr>
      <xdr:spPr bwMode="auto">
        <a:xfrm>
          <a:off x="4953000" y="6419850"/>
          <a:ext cx="104775" cy="95250"/>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33</xdr:row>
      <xdr:rowOff>262253</xdr:rowOff>
    </xdr:from>
    <xdr:ext cx="736600" cy="259045"/>
    <xdr:sp macro="" textlink="">
      <xdr:nvSpPr>
        <xdr:cNvPr id="135" name="テキスト ボックス 134"/>
        <xdr:cNvSpPr txBox="1"/>
      </xdr:nvSpPr>
      <xdr:spPr>
        <a:xfrm>
          <a:off x="4622800" y="6186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37,101</a:t>
          </a:r>
          <a:endParaRPr kumimoji="1" lang="ja-JP" altLang="en-US" sz="1000" b="1">
            <a:solidFill>
              <a:srgbClr val="FF0000"/>
            </a:solidFill>
            <a:latin typeface="ＭＳ Ｐゴシック"/>
          </a:endParaRPr>
        </a:p>
      </xdr:txBody>
    </xdr:sp>
    <xdr:clientData/>
  </xdr:oneCellAnchor>
  <xdr:twoCellAnchor>
    <xdr:from>
      <xdr:col>3</xdr:col>
      <xdr:colOff>857250</xdr:colOff>
      <xdr:row>34</xdr:row>
      <xdr:rowOff>123825</xdr:rowOff>
    </xdr:from>
    <xdr:to>
      <xdr:col>3</xdr:col>
      <xdr:colOff>952500</xdr:colOff>
      <xdr:row>34</xdr:row>
      <xdr:rowOff>228600</xdr:rowOff>
    </xdr:to>
    <xdr:sp macro="" textlink="">
      <xdr:nvSpPr>
        <xdr:cNvPr id="4371" name="円/楕円 135"/>
        <xdr:cNvSpPr>
          <a:spLocks noChangeArrowheads="1"/>
        </xdr:cNvSpPr>
      </xdr:nvSpPr>
      <xdr:spPr bwMode="auto">
        <a:xfrm>
          <a:off x="4257675" y="6391275"/>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33</xdr:row>
      <xdr:rowOff>234383</xdr:rowOff>
    </xdr:from>
    <xdr:ext cx="762000" cy="259045"/>
    <xdr:sp macro="" textlink="">
      <xdr:nvSpPr>
        <xdr:cNvPr id="137" name="テキスト ボックス 136"/>
        <xdr:cNvSpPr txBox="1"/>
      </xdr:nvSpPr>
      <xdr:spPr>
        <a:xfrm>
          <a:off x="3924300" y="615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38,564</a:t>
          </a:r>
          <a:endParaRPr kumimoji="1" lang="ja-JP" altLang="en-US" sz="1000" b="1">
            <a:solidFill>
              <a:srgbClr val="FF0000"/>
            </a:solidFill>
            <a:latin typeface="ＭＳ Ｐゴシック"/>
          </a:endParaRPr>
        </a:p>
      </xdr:txBody>
    </xdr:sp>
    <xdr:clientData/>
  </xdr:oneCellAnchor>
  <xdr:twoCellAnchor>
    <xdr:from>
      <xdr:col>3</xdr:col>
      <xdr:colOff>152400</xdr:colOff>
      <xdr:row>34</xdr:row>
      <xdr:rowOff>47625</xdr:rowOff>
    </xdr:from>
    <xdr:to>
      <xdr:col>3</xdr:col>
      <xdr:colOff>257175</xdr:colOff>
      <xdr:row>34</xdr:row>
      <xdr:rowOff>152400</xdr:rowOff>
    </xdr:to>
    <xdr:sp macro="" textlink="">
      <xdr:nvSpPr>
        <xdr:cNvPr id="4373" name="円/楕円 137"/>
        <xdr:cNvSpPr>
          <a:spLocks noChangeArrowheads="1"/>
        </xdr:cNvSpPr>
      </xdr:nvSpPr>
      <xdr:spPr bwMode="auto">
        <a:xfrm>
          <a:off x="3552825" y="63150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33</xdr:row>
      <xdr:rowOff>160774</xdr:rowOff>
    </xdr:from>
    <xdr:ext cx="762000" cy="259045"/>
    <xdr:sp macro="" textlink="">
      <xdr:nvSpPr>
        <xdr:cNvPr id="139" name="テキスト ボックス 138"/>
        <xdr:cNvSpPr txBox="1"/>
      </xdr:nvSpPr>
      <xdr:spPr>
        <a:xfrm>
          <a:off x="3225800" y="608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42,428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323850</xdr:rowOff>
    </xdr:from>
    <xdr:to>
      <xdr:col>2</xdr:col>
      <xdr:colOff>695325</xdr:colOff>
      <xdr:row>34</xdr:row>
      <xdr:rowOff>85725</xdr:rowOff>
    </xdr:to>
    <xdr:sp macro="" textlink="">
      <xdr:nvSpPr>
        <xdr:cNvPr id="4375" name="円/楕円 139"/>
        <xdr:cNvSpPr>
          <a:spLocks noChangeArrowheads="1"/>
        </xdr:cNvSpPr>
      </xdr:nvSpPr>
      <xdr:spPr bwMode="auto">
        <a:xfrm>
          <a:off x="2857500" y="62484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33</xdr:row>
      <xdr:rowOff>96823</xdr:rowOff>
    </xdr:from>
    <xdr:ext cx="762000" cy="259045"/>
    <xdr:sp macro="" textlink="">
      <xdr:nvSpPr>
        <xdr:cNvPr id="141" name="テキスト ボックス 140"/>
        <xdr:cNvSpPr txBox="1"/>
      </xdr:nvSpPr>
      <xdr:spPr>
        <a:xfrm>
          <a:off x="2527300" y="602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513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5135"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5136"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137"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5138"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5139"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514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新潟県十日町市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lnSpc>
              <a:spcPts val="1500"/>
            </a:lnSpc>
          </a:pPr>
          <a:r>
            <a:rPr lang="en-US" altLang="ja-JP"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財調基金残高</a:t>
          </a:r>
          <a:r>
            <a:rPr lang="en-US" altLang="ja-JP" sz="1200" b="0" i="0" baseline="0">
              <a:solidFill>
                <a:schemeClr val="dk1"/>
              </a:solidFill>
              <a:effectLst/>
              <a:latin typeface="+mn-lt"/>
              <a:ea typeface="+mn-ea"/>
              <a:cs typeface="+mn-cs"/>
            </a:rPr>
            <a:t>】</a:t>
          </a:r>
          <a:endParaRPr lang="ja-JP" altLang="ja-JP" sz="1200">
            <a:effectLst/>
          </a:endParaRPr>
        </a:p>
        <a:p>
          <a:pPr rtl="0">
            <a:lnSpc>
              <a:spcPts val="1500"/>
            </a:lnSpc>
          </a:pPr>
          <a:r>
            <a:rPr lang="ja-JP" altLang="ja-JP" sz="1200" b="0" i="0" baseline="0">
              <a:solidFill>
                <a:schemeClr val="dk1"/>
              </a:solidFill>
              <a:effectLst/>
              <a:latin typeface="+mn-lt"/>
              <a:ea typeface="+mn-ea"/>
              <a:cs typeface="+mn-cs"/>
            </a:rPr>
            <a:t>　平成２</a:t>
          </a:r>
          <a:r>
            <a:rPr lang="ja-JP" altLang="en-US" sz="1200" b="0" i="0" baseline="0">
              <a:solidFill>
                <a:schemeClr val="dk1"/>
              </a:solidFill>
              <a:effectLst/>
              <a:latin typeface="+mn-lt"/>
              <a:ea typeface="+mn-ea"/>
              <a:cs typeface="+mn-cs"/>
            </a:rPr>
            <a:t>６</a:t>
          </a:r>
          <a:r>
            <a:rPr lang="ja-JP" altLang="ja-JP" sz="1200" b="0" i="0" baseline="0">
              <a:solidFill>
                <a:schemeClr val="dk1"/>
              </a:solidFill>
              <a:effectLst/>
              <a:latin typeface="+mn-lt"/>
              <a:ea typeface="+mn-ea"/>
              <a:cs typeface="+mn-cs"/>
            </a:rPr>
            <a:t>年度は、</a:t>
          </a:r>
          <a:r>
            <a:rPr lang="ja-JP" altLang="en-US" sz="1200" b="0" i="0" baseline="0">
              <a:solidFill>
                <a:schemeClr val="dk1"/>
              </a:solidFill>
              <a:effectLst/>
              <a:latin typeface="+mn-lt"/>
              <a:ea typeface="+mn-ea"/>
              <a:cs typeface="+mn-cs"/>
            </a:rPr>
            <a:t>４</a:t>
          </a:r>
          <a:r>
            <a:rPr lang="ja-JP" altLang="ja-JP" sz="1200" b="0" i="0" baseline="0">
              <a:solidFill>
                <a:schemeClr val="dk1"/>
              </a:solidFill>
              <a:effectLst/>
              <a:latin typeface="+mn-lt"/>
              <a:ea typeface="+mn-ea"/>
              <a:cs typeface="+mn-cs"/>
            </a:rPr>
            <a:t>億円の積み立てを行った。</a:t>
          </a:r>
          <a:endParaRPr lang="ja-JP" altLang="ja-JP" sz="1200">
            <a:effectLst/>
          </a:endParaRPr>
        </a:p>
        <a:p>
          <a:pPr rtl="0">
            <a:lnSpc>
              <a:spcPts val="1500"/>
            </a:lnSpc>
          </a:pPr>
          <a:r>
            <a:rPr lang="en-US" altLang="ja-JP"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実質収支額</a:t>
          </a:r>
          <a:r>
            <a:rPr lang="en-US" altLang="ja-JP" sz="1200" b="0" i="0" baseline="0">
              <a:solidFill>
                <a:schemeClr val="dk1"/>
              </a:solidFill>
              <a:effectLst/>
              <a:latin typeface="+mn-lt"/>
              <a:ea typeface="+mn-ea"/>
              <a:cs typeface="+mn-cs"/>
            </a:rPr>
            <a:t>】</a:t>
          </a:r>
          <a:endParaRPr lang="ja-JP" altLang="ja-JP" sz="1200">
            <a:effectLst/>
          </a:endParaRPr>
        </a:p>
        <a:p>
          <a:pPr rtl="0">
            <a:lnSpc>
              <a:spcPts val="1500"/>
            </a:lnSpc>
          </a:pPr>
          <a:r>
            <a:rPr lang="ja-JP" altLang="ja-JP" sz="12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平成２３年北部地震や豪雨による災害に係る災害復旧事業が概ね完了したこと等にともない歳入が減少したため、</a:t>
          </a:r>
          <a:r>
            <a:rPr lang="ja-JP" altLang="ja-JP" sz="1200" b="0" i="0" baseline="0">
              <a:solidFill>
                <a:schemeClr val="dk1"/>
              </a:solidFill>
              <a:effectLst/>
              <a:latin typeface="+mn-lt"/>
              <a:ea typeface="+mn-ea"/>
              <a:cs typeface="+mn-cs"/>
            </a:rPr>
            <a:t>実質収支比率が</a:t>
          </a:r>
          <a:r>
            <a:rPr lang="ja-JP" altLang="en-US" sz="1200" b="0" i="0" baseline="0">
              <a:solidFill>
                <a:schemeClr val="dk1"/>
              </a:solidFill>
              <a:effectLst/>
              <a:latin typeface="+mn-lt"/>
              <a:ea typeface="+mn-ea"/>
              <a:cs typeface="+mn-cs"/>
            </a:rPr>
            <a:t>低下</a:t>
          </a:r>
          <a:r>
            <a:rPr lang="ja-JP" altLang="ja-JP" sz="1200" b="0" i="0" baseline="0">
              <a:solidFill>
                <a:schemeClr val="dk1"/>
              </a:solidFill>
              <a:effectLst/>
              <a:latin typeface="+mn-lt"/>
              <a:ea typeface="+mn-ea"/>
              <a:cs typeface="+mn-cs"/>
            </a:rPr>
            <a:t>した。</a:t>
          </a:r>
          <a:endParaRPr lang="ja-JP" altLang="ja-JP" sz="1200">
            <a:effectLst/>
          </a:endParaRPr>
        </a:p>
        <a:p>
          <a:pPr rtl="0">
            <a:lnSpc>
              <a:spcPts val="1500"/>
            </a:lnSpc>
          </a:pPr>
          <a:r>
            <a:rPr lang="en-US" altLang="ja-JP"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実質単年度収支</a:t>
          </a:r>
          <a:r>
            <a:rPr lang="en-US" altLang="ja-JP" sz="1200" b="0" i="0" baseline="0">
              <a:solidFill>
                <a:schemeClr val="dk1"/>
              </a:solidFill>
              <a:effectLst/>
              <a:latin typeface="+mn-lt"/>
              <a:ea typeface="+mn-ea"/>
              <a:cs typeface="+mn-cs"/>
            </a:rPr>
            <a:t>】</a:t>
          </a:r>
          <a:endParaRPr lang="ja-JP" altLang="ja-JP" sz="1200">
            <a:effectLst/>
          </a:endParaRPr>
        </a:p>
        <a:p>
          <a:pPr rtl="0">
            <a:lnSpc>
              <a:spcPts val="1500"/>
            </a:lnSpc>
          </a:pPr>
          <a:r>
            <a:rPr lang="ja-JP" altLang="ja-JP" sz="1200" b="0" i="0" baseline="0">
              <a:solidFill>
                <a:schemeClr val="dk1"/>
              </a:solidFill>
              <a:effectLst/>
              <a:latin typeface="+mn-lt"/>
              <a:ea typeface="+mn-ea"/>
              <a:cs typeface="+mn-cs"/>
            </a:rPr>
            <a:t>　財政調整基金の積み立てを行った</a:t>
          </a:r>
          <a:r>
            <a:rPr lang="ja-JP" altLang="en-US" sz="1200" b="0" i="0" baseline="0">
              <a:solidFill>
                <a:schemeClr val="dk1"/>
              </a:solidFill>
              <a:effectLst/>
              <a:latin typeface="+mn-lt"/>
              <a:ea typeface="+mn-ea"/>
              <a:cs typeface="+mn-cs"/>
            </a:rPr>
            <a:t>が、実質収支の減少にともないマイナス</a:t>
          </a:r>
          <a:r>
            <a:rPr lang="ja-JP" altLang="ja-JP" sz="1200" b="0" i="0" baseline="0">
              <a:solidFill>
                <a:schemeClr val="dk1"/>
              </a:solidFill>
              <a:effectLst/>
              <a:latin typeface="+mn-lt"/>
              <a:ea typeface="+mn-ea"/>
              <a:cs typeface="+mn-cs"/>
            </a:rPr>
            <a:t>となった。今後も起債の繰上償還や基金の積立等を積極的に行っていくことにより財政の健全化を図っていく。</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616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6166"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新潟県十日町市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chemeClr val="dk1"/>
              </a:solidFill>
              <a:effectLst/>
              <a:latin typeface="+mn-lt"/>
              <a:ea typeface="+mn-ea"/>
              <a:cs typeface="+mn-cs"/>
            </a:rPr>
            <a:t>これまで赤字となった会計は無い状況である。</a:t>
          </a:r>
          <a:endParaRPr lang="ja-JP" altLang="ja-JP" sz="1400">
            <a:effectLst/>
          </a:endParaRPr>
        </a:p>
        <a:p>
          <a:pPr rtl="0">
            <a:lnSpc>
              <a:spcPts val="1700"/>
            </a:lnSpc>
          </a:pPr>
          <a:r>
            <a:rPr lang="ja-JP" altLang="ja-JP" sz="1400" b="0" i="0" baseline="0">
              <a:solidFill>
                <a:schemeClr val="dk1"/>
              </a:solidFill>
              <a:effectLst/>
              <a:latin typeface="+mn-lt"/>
              <a:ea typeface="+mn-ea"/>
              <a:cs typeface="+mn-cs"/>
            </a:rPr>
            <a:t>今後も赤字となる会計は予定していない。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6175"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6176"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6177"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6178"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6179"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6180"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6181"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6182"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6183"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6184"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新潟県十日町市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7191"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7192"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193"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7194"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7195"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7196"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7197"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7198"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7199"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7200"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7201"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7202"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7204"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lnSpc>
              <a:spcPts val="1700"/>
            </a:lnSpc>
          </a:pPr>
          <a:r>
            <a:rPr lang="ja-JP" altLang="ja-JP" sz="1400" b="0" i="0" baseline="0">
              <a:solidFill>
                <a:schemeClr val="dk1"/>
              </a:solidFill>
              <a:effectLst/>
              <a:latin typeface="+mn-lt"/>
              <a:ea typeface="+mn-ea"/>
              <a:cs typeface="+mn-cs"/>
            </a:rPr>
            <a:t>　合併前における景気対策や地域振興のための建設事業を進めたことにより元利償還金は高い水準で推移しているが、過疎債や合併特例債など交付税上の優良債の優先的な活用により、その償還財源への交付税算入額は年々増額している状況にあることから、連動する分母の増額と合わせると、著しく比率が悪化することは想定していない。</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821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21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21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21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22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22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22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22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22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22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22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22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22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22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23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新潟県十日町市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823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lnSpc>
              <a:spcPts val="1700"/>
            </a:lnSpc>
          </a:pPr>
          <a:r>
            <a:rPr lang="ja-JP" altLang="ja-JP" sz="1400" b="0" i="0" baseline="0">
              <a:solidFill>
                <a:schemeClr val="dk1"/>
              </a:solidFill>
              <a:effectLst/>
              <a:latin typeface="+mn-lt"/>
              <a:ea typeface="+mn-ea"/>
              <a:cs typeface="+mn-cs"/>
            </a:rPr>
            <a:t>　平成</a:t>
          </a:r>
          <a:r>
            <a:rPr lang="en-US" altLang="ja-JP" sz="1400" b="0" i="0" baseline="0">
              <a:solidFill>
                <a:schemeClr val="dk1"/>
              </a:solidFill>
              <a:effectLst/>
              <a:latin typeface="+mn-lt"/>
              <a:ea typeface="+mn-ea"/>
              <a:cs typeface="+mn-cs"/>
            </a:rPr>
            <a:t>21</a:t>
          </a:r>
          <a:r>
            <a:rPr lang="ja-JP" altLang="ja-JP" sz="1400" b="0" i="0" baseline="0">
              <a:solidFill>
                <a:schemeClr val="dk1"/>
              </a:solidFill>
              <a:effectLst/>
              <a:latin typeface="+mn-lt"/>
              <a:ea typeface="+mn-ea"/>
              <a:cs typeface="+mn-cs"/>
            </a:rPr>
            <a:t>年度に</a:t>
          </a:r>
          <a:r>
            <a:rPr lang="en-US" altLang="ja-JP" sz="1400" b="0" i="0" baseline="0">
              <a:solidFill>
                <a:schemeClr val="dk1"/>
              </a:solidFill>
              <a:effectLst/>
              <a:latin typeface="+mn-lt"/>
              <a:ea typeface="+mn-ea"/>
              <a:cs typeface="+mn-cs"/>
            </a:rPr>
            <a:t>30</a:t>
          </a:r>
          <a:r>
            <a:rPr lang="ja-JP" altLang="ja-JP" sz="1400" b="0" i="0" baseline="0">
              <a:solidFill>
                <a:schemeClr val="dk1"/>
              </a:solidFill>
              <a:effectLst/>
              <a:latin typeface="+mn-lt"/>
              <a:ea typeface="+mn-ea"/>
              <a:cs typeface="+mn-cs"/>
            </a:rPr>
            <a:t>億円の寄附を受け基金を造成したことにより充当可能金額が大幅に増加している。平成</a:t>
          </a:r>
          <a:r>
            <a:rPr lang="en-US" altLang="ja-JP" sz="1400" b="0" i="0" baseline="0">
              <a:solidFill>
                <a:schemeClr val="dk1"/>
              </a:solidFill>
              <a:effectLst/>
              <a:latin typeface="+mn-lt"/>
              <a:ea typeface="+mn-ea"/>
              <a:cs typeface="+mn-cs"/>
            </a:rPr>
            <a:t>22</a:t>
          </a:r>
          <a:r>
            <a:rPr lang="ja-JP" altLang="ja-JP" sz="1400" b="0" i="0" baseline="0">
              <a:solidFill>
                <a:schemeClr val="dk1"/>
              </a:solidFill>
              <a:effectLst/>
              <a:latin typeface="+mn-lt"/>
              <a:ea typeface="+mn-ea"/>
              <a:cs typeface="+mn-cs"/>
            </a:rPr>
            <a:t>年度以降は地方債残高が増加傾向にあるが、基準財政需要額算入見込額も連動して増加すること、職員数の減少に伴い退職手当負担見込額も減少することなど将来負担比率の分子については減少傾向にある。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40812435</v>
      </c>
      <c r="BO4" s="379"/>
      <c r="BP4" s="379"/>
      <c r="BQ4" s="379"/>
      <c r="BR4" s="379"/>
      <c r="BS4" s="379"/>
      <c r="BT4" s="379"/>
      <c r="BU4" s="380"/>
      <c r="BV4" s="378">
        <v>42681909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7.9</v>
      </c>
      <c r="CU4" s="556"/>
      <c r="CV4" s="556"/>
      <c r="CW4" s="556"/>
      <c r="CX4" s="556"/>
      <c r="CY4" s="556"/>
      <c r="CZ4" s="556"/>
      <c r="DA4" s="557"/>
      <c r="DB4" s="555">
        <v>11.1</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38518001</v>
      </c>
      <c r="BO5" s="384"/>
      <c r="BP5" s="384"/>
      <c r="BQ5" s="384"/>
      <c r="BR5" s="384"/>
      <c r="BS5" s="384"/>
      <c r="BT5" s="384"/>
      <c r="BU5" s="385"/>
      <c r="BV5" s="383">
        <v>39257611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92.7</v>
      </c>
      <c r="CU5" s="354"/>
      <c r="CV5" s="354"/>
      <c r="CW5" s="354"/>
      <c r="CX5" s="354"/>
      <c r="CY5" s="354"/>
      <c r="CZ5" s="354"/>
      <c r="DA5" s="355"/>
      <c r="DB5" s="353">
        <v>90.9</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2294434</v>
      </c>
      <c r="BO6" s="384"/>
      <c r="BP6" s="384"/>
      <c r="BQ6" s="384"/>
      <c r="BR6" s="384"/>
      <c r="BS6" s="384"/>
      <c r="BT6" s="384"/>
      <c r="BU6" s="385"/>
      <c r="BV6" s="383">
        <v>3424298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99</v>
      </c>
      <c r="CU6" s="530"/>
      <c r="CV6" s="530"/>
      <c r="CW6" s="530"/>
      <c r="CX6" s="530"/>
      <c r="CY6" s="530"/>
      <c r="CZ6" s="530"/>
      <c r="DA6" s="531"/>
      <c r="DB6" s="529">
        <v>97.2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615861</v>
      </c>
      <c r="BO7" s="384"/>
      <c r="BP7" s="384"/>
      <c r="BQ7" s="384"/>
      <c r="BR7" s="384"/>
      <c r="BS7" s="384"/>
      <c r="BT7" s="384"/>
      <c r="BU7" s="385"/>
      <c r="BV7" s="383">
        <v>1111591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21168662</v>
      </c>
      <c r="CU7" s="384"/>
      <c r="CV7" s="384"/>
      <c r="CW7" s="384"/>
      <c r="CX7" s="384"/>
      <c r="CY7" s="384"/>
      <c r="CZ7" s="384"/>
      <c r="DA7" s="385"/>
      <c r="DB7" s="383">
        <v>20855038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1678573</v>
      </c>
      <c r="BO8" s="384"/>
      <c r="BP8" s="384"/>
      <c r="BQ8" s="384"/>
      <c r="BR8" s="384"/>
      <c r="BS8" s="384"/>
      <c r="BT8" s="384"/>
      <c r="BU8" s="385"/>
      <c r="BV8" s="383">
        <v>2312707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0.37</v>
      </c>
      <c r="CU8" s="493"/>
      <c r="CV8" s="493"/>
      <c r="CW8" s="493"/>
      <c r="CX8" s="493"/>
      <c r="CY8" s="493"/>
      <c r="CZ8" s="493"/>
      <c r="DA8" s="494"/>
      <c r="DB8" s="492">
        <v>0.38</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58911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-634134</v>
      </c>
      <c r="BO9" s="384"/>
      <c r="BP9" s="384"/>
      <c r="BQ9" s="384"/>
      <c r="BR9" s="384"/>
      <c r="BS9" s="384"/>
      <c r="BT9" s="384"/>
      <c r="BU9" s="385"/>
      <c r="BV9" s="383">
        <v>763511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18.3</v>
      </c>
      <c r="CU9" s="354"/>
      <c r="CV9" s="354"/>
      <c r="CW9" s="354"/>
      <c r="CX9" s="354"/>
      <c r="CY9" s="354"/>
      <c r="CZ9" s="354"/>
      <c r="DA9" s="355"/>
      <c r="DB9" s="353">
        <v>15.7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62058</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400940</v>
      </c>
      <c r="BO10" s="384"/>
      <c r="BP10" s="384"/>
      <c r="BQ10" s="384"/>
      <c r="BR10" s="384"/>
      <c r="BS10" s="384"/>
      <c r="BT10" s="384"/>
      <c r="BU10" s="385"/>
      <c r="BV10" s="383">
        <v>630739</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v>178824</v>
      </c>
      <c r="BO11" s="384"/>
      <c r="BP11" s="384"/>
      <c r="BQ11" s="384"/>
      <c r="BR11" s="384"/>
      <c r="BS11" s="384"/>
      <c r="BT11" s="384"/>
      <c r="BU11" s="385"/>
      <c r="BV11" s="383">
        <v>126318</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113</v>
      </c>
      <c r="CU11" s="493"/>
      <c r="CV11" s="493"/>
      <c r="CW11" s="493"/>
      <c r="CX11" s="493"/>
      <c r="CY11" s="493"/>
      <c r="CZ11" s="493"/>
      <c r="DA11" s="494"/>
      <c r="DB11" s="492" t="s">
        <v>113</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57164</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56841</v>
      </c>
      <c r="S13" s="485"/>
      <c r="T13" s="485"/>
      <c r="U13" s="485"/>
      <c r="V13" s="486"/>
      <c r="W13" s="472" t="s">
        <v>124</v>
      </c>
      <c r="X13" s="396"/>
      <c r="Y13" s="396"/>
      <c r="Z13" s="396"/>
      <c r="AA13" s="396"/>
      <c r="AB13" s="397"/>
      <c r="AC13" s="359">
        <v>3722</v>
      </c>
      <c r="AD13" s="360"/>
      <c r="AE13" s="360"/>
      <c r="AF13" s="360"/>
      <c r="AG13" s="361"/>
      <c r="AH13" s="359">
        <v>4642</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-54370</v>
      </c>
      <c r="BO13" s="384"/>
      <c r="BP13" s="384"/>
      <c r="BQ13" s="384"/>
      <c r="BR13" s="384"/>
      <c r="BS13" s="384"/>
      <c r="BT13" s="384"/>
      <c r="BU13" s="385"/>
      <c r="BV13" s="383">
        <v>1520568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13.1</v>
      </c>
      <c r="CU13" s="354"/>
      <c r="CV13" s="354"/>
      <c r="CW13" s="354"/>
      <c r="CX13" s="354"/>
      <c r="CY13" s="354"/>
      <c r="CZ13" s="354"/>
      <c r="DA13" s="355"/>
      <c r="DB13" s="353">
        <v>13.6</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57990</v>
      </c>
      <c r="S14" s="485"/>
      <c r="T14" s="485"/>
      <c r="U14" s="485"/>
      <c r="V14" s="486"/>
      <c r="W14" s="487"/>
      <c r="X14" s="399"/>
      <c r="Y14" s="399"/>
      <c r="Z14" s="399"/>
      <c r="AA14" s="399"/>
      <c r="AB14" s="400"/>
      <c r="AC14" s="477">
        <v>12.6</v>
      </c>
      <c r="AD14" s="478"/>
      <c r="AE14" s="478"/>
      <c r="AF14" s="478"/>
      <c r="AG14" s="479"/>
      <c r="AH14" s="477">
        <v>14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92.1</v>
      </c>
      <c r="CU14" s="456"/>
      <c r="CV14" s="456"/>
      <c r="CW14" s="456"/>
      <c r="CX14" s="456"/>
      <c r="CY14" s="456"/>
      <c r="CZ14" s="456"/>
      <c r="DA14" s="457"/>
      <c r="DB14" s="488">
        <v>90.3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57662</v>
      </c>
      <c r="S15" s="485"/>
      <c r="T15" s="485"/>
      <c r="U15" s="485"/>
      <c r="V15" s="486"/>
      <c r="W15" s="472" t="s">
        <v>130</v>
      </c>
      <c r="X15" s="396"/>
      <c r="Y15" s="396"/>
      <c r="Z15" s="396"/>
      <c r="AA15" s="396"/>
      <c r="AB15" s="397"/>
      <c r="AC15" s="359">
        <v>9373</v>
      </c>
      <c r="AD15" s="360"/>
      <c r="AE15" s="360"/>
      <c r="AF15" s="360"/>
      <c r="AG15" s="361"/>
      <c r="AH15" s="359">
        <v>11567</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5807305</v>
      </c>
      <c r="BO15" s="379"/>
      <c r="BP15" s="379"/>
      <c r="BQ15" s="379"/>
      <c r="BR15" s="379"/>
      <c r="BS15" s="379"/>
      <c r="BT15" s="379"/>
      <c r="BU15" s="380"/>
      <c r="BV15" s="378">
        <v>5756965</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31.7</v>
      </c>
      <c r="AD16" s="478"/>
      <c r="AE16" s="478"/>
      <c r="AF16" s="478"/>
      <c r="AG16" s="479"/>
      <c r="AH16" s="477">
        <v>34.9</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15832542</v>
      </c>
      <c r="BO16" s="384"/>
      <c r="BP16" s="384"/>
      <c r="BQ16" s="384"/>
      <c r="BR16" s="384"/>
      <c r="BS16" s="384"/>
      <c r="BT16" s="384"/>
      <c r="BU16" s="385"/>
      <c r="BV16" s="383">
        <v>15252507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16515</v>
      </c>
      <c r="AD17" s="360"/>
      <c r="AE17" s="360"/>
      <c r="AF17" s="360"/>
      <c r="AG17" s="361"/>
      <c r="AH17" s="359">
        <v>16929</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7422766</v>
      </c>
      <c r="BO17" s="384"/>
      <c r="BP17" s="384"/>
      <c r="BQ17" s="384"/>
      <c r="BR17" s="384"/>
      <c r="BS17" s="384"/>
      <c r="BT17" s="384"/>
      <c r="BU17" s="385"/>
      <c r="BV17" s="383">
        <v>7408113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590.39</v>
      </c>
      <c r="M18" s="448"/>
      <c r="N18" s="448"/>
      <c r="O18" s="448"/>
      <c r="P18" s="448"/>
      <c r="Q18" s="448"/>
      <c r="R18" s="449"/>
      <c r="S18" s="449"/>
      <c r="T18" s="449"/>
      <c r="U18" s="449"/>
      <c r="V18" s="450"/>
      <c r="W18" s="464"/>
      <c r="X18" s="465"/>
      <c r="Y18" s="465"/>
      <c r="Z18" s="465"/>
      <c r="AA18" s="465"/>
      <c r="AB18" s="473"/>
      <c r="AC18" s="347">
        <v>55.8</v>
      </c>
      <c r="AD18" s="348"/>
      <c r="AE18" s="348"/>
      <c r="AF18" s="348"/>
      <c r="AG18" s="451"/>
      <c r="AH18" s="347">
        <v>51.1</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19610305</v>
      </c>
      <c r="BO18" s="384"/>
      <c r="BP18" s="384"/>
      <c r="BQ18" s="384"/>
      <c r="BR18" s="384"/>
      <c r="BS18" s="384"/>
      <c r="BT18" s="384"/>
      <c r="BU18" s="385"/>
      <c r="BV18" s="383">
        <v>19024314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100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27385318</v>
      </c>
      <c r="BO19" s="384"/>
      <c r="BP19" s="384"/>
      <c r="BQ19" s="384"/>
      <c r="BR19" s="384"/>
      <c r="BS19" s="384"/>
      <c r="BT19" s="384"/>
      <c r="BU19" s="385"/>
      <c r="BV19" s="383">
        <v>29104954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18983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44256542</v>
      </c>
      <c r="BO23" s="384"/>
      <c r="BP23" s="384"/>
      <c r="BQ23" s="384"/>
      <c r="BR23" s="384"/>
      <c r="BS23" s="384"/>
      <c r="BT23" s="384"/>
      <c r="BU23" s="385"/>
      <c r="BV23" s="383">
        <v>44960054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8332</v>
      </c>
      <c r="R24" s="360"/>
      <c r="S24" s="360"/>
      <c r="T24" s="360"/>
      <c r="U24" s="360"/>
      <c r="V24" s="361"/>
      <c r="W24" s="425"/>
      <c r="X24" s="416"/>
      <c r="Y24" s="417"/>
      <c r="Z24" s="356" t="s">
        <v>153</v>
      </c>
      <c r="AA24" s="357"/>
      <c r="AB24" s="357"/>
      <c r="AC24" s="357"/>
      <c r="AD24" s="357"/>
      <c r="AE24" s="357"/>
      <c r="AF24" s="357"/>
      <c r="AG24" s="358"/>
      <c r="AH24" s="359">
        <v>452</v>
      </c>
      <c r="AI24" s="360"/>
      <c r="AJ24" s="360"/>
      <c r="AK24" s="360"/>
      <c r="AL24" s="361"/>
      <c r="AM24" s="359">
        <v>1424704</v>
      </c>
      <c r="AN24" s="360"/>
      <c r="AO24" s="360"/>
      <c r="AP24" s="360"/>
      <c r="AQ24" s="360"/>
      <c r="AR24" s="361"/>
      <c r="AS24" s="359">
        <v>3152</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27288886</v>
      </c>
      <c r="BO24" s="384"/>
      <c r="BP24" s="384"/>
      <c r="BQ24" s="384"/>
      <c r="BR24" s="384"/>
      <c r="BS24" s="384"/>
      <c r="BT24" s="384"/>
      <c r="BU24" s="385"/>
      <c r="BV24" s="383">
        <v>27568574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6499</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1144441</v>
      </c>
      <c r="BO25" s="379"/>
      <c r="BP25" s="379"/>
      <c r="BQ25" s="379"/>
      <c r="BR25" s="379"/>
      <c r="BS25" s="379"/>
      <c r="BT25" s="379"/>
      <c r="BU25" s="380"/>
      <c r="BV25" s="378">
        <v>888975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5927</v>
      </c>
      <c r="R26" s="360"/>
      <c r="S26" s="360"/>
      <c r="T26" s="360"/>
      <c r="U26" s="360"/>
      <c r="V26" s="361"/>
      <c r="W26" s="425"/>
      <c r="X26" s="416"/>
      <c r="Y26" s="417"/>
      <c r="Z26" s="356" t="s">
        <v>159</v>
      </c>
      <c r="AA26" s="438"/>
      <c r="AB26" s="438"/>
      <c r="AC26" s="438"/>
      <c r="AD26" s="438"/>
      <c r="AE26" s="438"/>
      <c r="AF26" s="438"/>
      <c r="AG26" s="439"/>
      <c r="AH26" s="359">
        <v>30</v>
      </c>
      <c r="AI26" s="360"/>
      <c r="AJ26" s="360"/>
      <c r="AK26" s="360"/>
      <c r="AL26" s="361"/>
      <c r="AM26" s="359">
        <v>93000</v>
      </c>
      <c r="AN26" s="360"/>
      <c r="AO26" s="360"/>
      <c r="AP26" s="360"/>
      <c r="AQ26" s="360"/>
      <c r="AR26" s="361"/>
      <c r="AS26" s="359">
        <v>3100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3920</v>
      </c>
      <c r="R27" s="360"/>
      <c r="S27" s="360"/>
      <c r="T27" s="360"/>
      <c r="U27" s="360"/>
      <c r="V27" s="361"/>
      <c r="W27" s="425"/>
      <c r="X27" s="416"/>
      <c r="Y27" s="417"/>
      <c r="Z27" s="356" t="s">
        <v>162</v>
      </c>
      <c r="AA27" s="357"/>
      <c r="AB27" s="357"/>
      <c r="AC27" s="357"/>
      <c r="AD27" s="357"/>
      <c r="AE27" s="357"/>
      <c r="AF27" s="357"/>
      <c r="AG27" s="358"/>
      <c r="AH27" s="359">
        <v>4</v>
      </c>
      <c r="AI27" s="360"/>
      <c r="AJ27" s="360"/>
      <c r="AK27" s="360"/>
      <c r="AL27" s="361"/>
      <c r="AM27" s="359">
        <v>16244</v>
      </c>
      <c r="AN27" s="360"/>
      <c r="AO27" s="360"/>
      <c r="AP27" s="360"/>
      <c r="AQ27" s="360"/>
      <c r="AR27" s="361"/>
      <c r="AS27" s="359">
        <v>4061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280000</v>
      </c>
      <c r="BO27" s="387"/>
      <c r="BP27" s="387"/>
      <c r="BQ27" s="387"/>
      <c r="BR27" s="387"/>
      <c r="BS27" s="387"/>
      <c r="BT27" s="387"/>
      <c r="BU27" s="388"/>
      <c r="BV27" s="386">
        <v>280000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3160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2592111</v>
      </c>
      <c r="BO28" s="379"/>
      <c r="BP28" s="379"/>
      <c r="BQ28" s="379"/>
      <c r="BR28" s="379"/>
      <c r="BS28" s="379"/>
      <c r="BT28" s="379"/>
      <c r="BU28" s="380"/>
      <c r="BV28" s="378">
        <v>2191171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26</v>
      </c>
      <c r="M29" s="360"/>
      <c r="N29" s="360"/>
      <c r="O29" s="360"/>
      <c r="P29" s="361"/>
      <c r="Q29" s="359">
        <v>3000</v>
      </c>
      <c r="R29" s="360"/>
      <c r="S29" s="360"/>
      <c r="T29" s="360"/>
      <c r="U29" s="360"/>
      <c r="V29" s="361"/>
      <c r="W29" s="426"/>
      <c r="X29" s="427"/>
      <c r="Y29" s="428"/>
      <c r="Z29" s="356" t="s">
        <v>169</v>
      </c>
      <c r="AA29" s="357"/>
      <c r="AB29" s="357"/>
      <c r="AC29" s="357"/>
      <c r="AD29" s="357"/>
      <c r="AE29" s="357"/>
      <c r="AF29" s="357"/>
      <c r="AG29" s="358"/>
      <c r="AH29" s="359">
        <v>456</v>
      </c>
      <c r="AI29" s="360"/>
      <c r="AJ29" s="360"/>
      <c r="AK29" s="360"/>
      <c r="AL29" s="361"/>
      <c r="AM29" s="359">
        <v>1440948</v>
      </c>
      <c r="AN29" s="360"/>
      <c r="AO29" s="360"/>
      <c r="AP29" s="360"/>
      <c r="AQ29" s="360"/>
      <c r="AR29" s="361"/>
      <c r="AS29" s="359">
        <v>3160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522852</v>
      </c>
      <c r="BO29" s="384"/>
      <c r="BP29" s="384"/>
      <c r="BQ29" s="384"/>
      <c r="BR29" s="384"/>
      <c r="BS29" s="384"/>
      <c r="BT29" s="384"/>
      <c r="BU29" s="385"/>
      <c r="BV29" s="383">
        <v>522659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95.5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8092346</v>
      </c>
      <c r="BO30" s="387"/>
      <c r="BP30" s="387"/>
      <c r="BQ30" s="387"/>
      <c r="BR30" s="387"/>
      <c r="BS30" s="387"/>
      <c r="BT30" s="387"/>
      <c r="BU30" s="388"/>
      <c r="BV30" s="386">
        <v>8019026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国民健康保険特別会計（事業勘定）</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津南地域衛生施設組合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当間高原開発（株）</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国民健康保険特別会計（直診勘定）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魚沼地区障害福祉組合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（株）オスポック</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IF('各会計、関係団体の財政状況及び健全化判断比率'!B35="","",'各会計、関係団体の財政状況及び健全化判断比率'!B35)</f>
        <v>松之山温泉配湯事業特別会計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十日町地域広域事務組合
　【一般会計】</v>
      </c>
      <c r="BZ36" s="342"/>
      <c r="CA36" s="342"/>
      <c r="CB36" s="342"/>
      <c r="CC36" s="342"/>
      <c r="CD36" s="342"/>
      <c r="CE36" s="342"/>
      <c r="CF36" s="342"/>
      <c r="CG36" s="342"/>
      <c r="CH36" s="342"/>
      <c r="CI36" s="342"/>
      <c r="CJ36" s="342"/>
      <c r="CK36" s="342"/>
      <c r="CL36" s="342"/>
      <c r="CM36" s="342"/>
      <c r="CN36" s="165"/>
      <c r="CO36" s="343">
        <f t="shared" si="3"/>
        <v>22</v>
      </c>
      <c r="CP36" s="343"/>
      <c r="CQ36" s="342" t="str">
        <f>IF('各会計、関係団体の財政状況及び健全化判断比率'!BS9="","",'各会計、関係団体の財政状況及び健全化判断比率'!BS9)</f>
        <v>（株）まちづくり川西</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十日町地域広域事務組合
　【家畜診療所特別会計】</v>
      </c>
      <c r="BZ37" s="342"/>
      <c r="CA37" s="342"/>
      <c r="CB37" s="342"/>
      <c r="CC37" s="342"/>
      <c r="CD37" s="342"/>
      <c r="CE37" s="342"/>
      <c r="CF37" s="342"/>
      <c r="CG37" s="342"/>
      <c r="CH37" s="342"/>
      <c r="CI37" s="342"/>
      <c r="CJ37" s="342"/>
      <c r="CK37" s="342"/>
      <c r="CL37" s="342"/>
      <c r="CM37" s="342"/>
      <c r="CN37" s="165"/>
      <c r="CO37" s="343">
        <f t="shared" si="3"/>
        <v>23</v>
      </c>
      <c r="CP37" s="343"/>
      <c r="CQ37" s="342" t="str">
        <f>IF('各会計、関係団体の財政状況及び健全化判断比率'!BS10="","",'各会計、関係団体の財政状況及び健全化判断比率'!BS10)</f>
        <v>中里地域開発（株）</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新潟県市町村総合事務組合
　【一般会計】</v>
      </c>
      <c r="BZ38" s="342"/>
      <c r="CA38" s="342"/>
      <c r="CB38" s="342"/>
      <c r="CC38" s="342"/>
      <c r="CD38" s="342"/>
      <c r="CE38" s="342"/>
      <c r="CF38" s="342"/>
      <c r="CG38" s="342"/>
      <c r="CH38" s="342"/>
      <c r="CI38" s="342"/>
      <c r="CJ38" s="342"/>
      <c r="CK38" s="342"/>
      <c r="CL38" s="342"/>
      <c r="CM38" s="342"/>
      <c r="CN38" s="165"/>
      <c r="CO38" s="343">
        <f t="shared" si="3"/>
        <v>24</v>
      </c>
      <c r="CP38" s="343"/>
      <c r="CQ38" s="342" t="str">
        <f>IF('各会計、関係団体の財政状況及び健全化判断比率'!BS11="","",'各会計、関係団体の財政状況及び健全化判断比率'!BS11)</f>
        <v>（株）なかさと</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新潟県市町村総合事務組合
　【職員退職手当支給事業特別会計】</v>
      </c>
      <c r="BZ39" s="342"/>
      <c r="CA39" s="342"/>
      <c r="CB39" s="342"/>
      <c r="CC39" s="342"/>
      <c r="CD39" s="342"/>
      <c r="CE39" s="342"/>
      <c r="CF39" s="342"/>
      <c r="CG39" s="342"/>
      <c r="CH39" s="342"/>
      <c r="CI39" s="342"/>
      <c r="CJ39" s="342"/>
      <c r="CK39" s="342"/>
      <c r="CL39" s="342"/>
      <c r="CM39" s="342"/>
      <c r="CN39" s="165"/>
      <c r="CO39" s="343">
        <f t="shared" si="3"/>
        <v>25</v>
      </c>
      <c r="CP39" s="343"/>
      <c r="CQ39" s="342" t="str">
        <f>IF('各会計、関係団体の財政状況及び健全化判断比率'!BS12="","",'各会計、関係団体の財政状況及び健全化判断比率'!BS12)</f>
        <v>松代総合開発（株）</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新潟県市町村総合事務組合
　【消防団員等公務災害補償事業特別会計】</v>
      </c>
      <c r="BZ40" s="342"/>
      <c r="CA40" s="342"/>
      <c r="CB40" s="342"/>
      <c r="CC40" s="342"/>
      <c r="CD40" s="342"/>
      <c r="CE40" s="342"/>
      <c r="CF40" s="342"/>
      <c r="CG40" s="342"/>
      <c r="CH40" s="342"/>
      <c r="CI40" s="342"/>
      <c r="CJ40" s="342"/>
      <c r="CK40" s="342"/>
      <c r="CL40" s="342"/>
      <c r="CM40" s="342"/>
      <c r="CN40" s="165"/>
      <c r="CO40" s="343">
        <f t="shared" si="3"/>
        <v>26</v>
      </c>
      <c r="CP40" s="343"/>
      <c r="CQ40" s="342" t="str">
        <f>IF('各会計、関係団体の財政状況及び健全化判断比率'!BS13="","",'各会計、関係団体の財政状況及び健全化判断比率'!BS13)</f>
        <v>十日町市土地開発公社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新潟県市町村総合事務組合
　【消防賞じゅつ金支給事業特別会計】</v>
      </c>
      <c r="BZ41" s="342"/>
      <c r="CA41" s="342"/>
      <c r="CB41" s="342"/>
      <c r="CC41" s="342"/>
      <c r="CD41" s="342"/>
      <c r="CE41" s="342"/>
      <c r="CF41" s="342"/>
      <c r="CG41" s="342"/>
      <c r="CH41" s="342"/>
      <c r="CI41" s="342"/>
      <c r="CJ41" s="342"/>
      <c r="CK41" s="342"/>
      <c r="CL41" s="342"/>
      <c r="CM41" s="342"/>
      <c r="CN41" s="165"/>
      <c r="CO41" s="343">
        <f t="shared" si="3"/>
        <v>27</v>
      </c>
      <c r="CP41" s="343"/>
      <c r="CQ41" s="342" t="str">
        <f>IF('各会計、関係団体の財政状況及び健全化判断比率'!BS14="","",'各会計、関係団体の財政状況及び健全化判断比率'!BS14)</f>
        <v>（公財）松之山農業担い手公社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新潟県市町村総合事務組合
　【非常勤職員公務災害補償等特別会計】</v>
      </c>
      <c r="BZ42" s="342"/>
      <c r="CA42" s="342"/>
      <c r="CB42" s="342"/>
      <c r="CC42" s="342"/>
      <c r="CD42" s="342"/>
      <c r="CE42" s="342"/>
      <c r="CF42" s="342"/>
      <c r="CG42" s="342"/>
      <c r="CH42" s="342"/>
      <c r="CI42" s="342"/>
      <c r="CJ42" s="342"/>
      <c r="CK42" s="342"/>
      <c r="CL42" s="342"/>
      <c r="CM42" s="342"/>
      <c r="CN42" s="165"/>
      <c r="CO42" s="343">
        <f t="shared" si="3"/>
        <v>28</v>
      </c>
      <c r="CP42" s="343"/>
      <c r="CQ42" s="342" t="str">
        <f>IF('各会計、関係団体の財政状況及び健全化判断比率'!BS15="","",'各会計、関係団体の財政状況及び健全化判断比率'!BS15)</f>
        <v>（有）湯米心まつのやま</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新潟県市町村総合事務組合
　【交通災害共済事業特別会計】</v>
      </c>
      <c r="BZ43" s="342"/>
      <c r="CA43" s="342"/>
      <c r="CB43" s="342"/>
      <c r="CC43" s="342"/>
      <c r="CD43" s="342"/>
      <c r="CE43" s="342"/>
      <c r="CF43" s="342"/>
      <c r="CG43" s="342"/>
      <c r="CH43" s="342"/>
      <c r="CI43" s="342"/>
      <c r="CJ43" s="342"/>
      <c r="CK43" s="342"/>
      <c r="CL43" s="342"/>
      <c r="CM43" s="342"/>
      <c r="CN43" s="165"/>
      <c r="CO43" s="343">
        <f t="shared" si="3"/>
        <v>29</v>
      </c>
      <c r="CP43" s="343"/>
      <c r="CQ43" s="342" t="str">
        <f>IF('各会計、関係団体の財政状況及び健全化判断比率'!BS16="","",'各会計、関係団体の財政状況及び健全化判断比率'!BS16)</f>
        <v>（一財）十日町地域地場産業振興センター</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CD11:CS11"/>
    <mergeCell ref="CT11:DA11"/>
    <mergeCell ref="DB11:DI11"/>
    <mergeCell ref="B12:K17"/>
    <mergeCell ref="L12:Q12"/>
    <mergeCell ref="R12:V12"/>
    <mergeCell ref="W12:AB12"/>
    <mergeCell ref="AC12:AG12"/>
    <mergeCell ref="AH12:AL12"/>
    <mergeCell ref="AM12:AT12"/>
    <mergeCell ref="CT12:DA12"/>
    <mergeCell ref="AY14:BM14"/>
    <mergeCell ref="BN14:BU14"/>
    <mergeCell ref="BV14:CC14"/>
    <mergeCell ref="CD14:CS14"/>
    <mergeCell ref="CT14:DA14"/>
    <mergeCell ref="CD15:CS15"/>
    <mergeCell ref="AY13:BM13"/>
    <mergeCell ref="BN13:BU13"/>
    <mergeCell ref="AU12:AX12"/>
    <mergeCell ref="AY12:BM12"/>
    <mergeCell ref="BN12:BU12"/>
    <mergeCell ref="BV12:CC12"/>
    <mergeCell ref="CD12:CS12"/>
    <mergeCell ref="AM15:AT15"/>
    <mergeCell ref="DB14:DI14"/>
    <mergeCell ref="BV13:CC13"/>
    <mergeCell ref="CD13:CS13"/>
    <mergeCell ref="CT13:DA13"/>
    <mergeCell ref="DB13:DI13"/>
    <mergeCell ref="AU15:AX15"/>
    <mergeCell ref="AY15:BM15"/>
    <mergeCell ref="BN15:BU15"/>
    <mergeCell ref="BV15:CC15"/>
    <mergeCell ref="L16:Q16"/>
    <mergeCell ref="R16:V16"/>
    <mergeCell ref="AC16:AG16"/>
    <mergeCell ref="AH16:AL16"/>
    <mergeCell ref="AM16:AT16"/>
    <mergeCell ref="M15:Q15"/>
    <mergeCell ref="R15:V15"/>
    <mergeCell ref="W15:AB16"/>
    <mergeCell ref="AC15:AG15"/>
    <mergeCell ref="AH15:AL15"/>
    <mergeCell ref="AY18:BM18"/>
    <mergeCell ref="BN18:BU18"/>
    <mergeCell ref="BV18:CC18"/>
    <mergeCell ref="CE18:CS19"/>
    <mergeCell ref="CT18:DA19"/>
    <mergeCell ref="DB18:DI19"/>
    <mergeCell ref="AU16:AX16"/>
    <mergeCell ref="AY16:BM16"/>
    <mergeCell ref="BN16:BU16"/>
    <mergeCell ref="BV16:CC16"/>
    <mergeCell ref="CE16:CS17"/>
    <mergeCell ref="CT16:DA17"/>
    <mergeCell ref="BV17:CC17"/>
    <mergeCell ref="DB16:DI17"/>
    <mergeCell ref="M17:Q17"/>
    <mergeCell ref="R17:V17"/>
    <mergeCell ref="W17:AB18"/>
    <mergeCell ref="AC17:AG17"/>
    <mergeCell ref="AH17:AL17"/>
    <mergeCell ref="AM17:AT17"/>
    <mergeCell ref="AU17:AX17"/>
    <mergeCell ref="AY17:BM17"/>
    <mergeCell ref="BN17:BU17"/>
    <mergeCell ref="B19:K19"/>
    <mergeCell ref="L19:V19"/>
    <mergeCell ref="W19:AB20"/>
    <mergeCell ref="AC19:AG19"/>
    <mergeCell ref="AH19:AL19"/>
    <mergeCell ref="AM19:AT19"/>
    <mergeCell ref="B20:K20"/>
    <mergeCell ref="L20:V20"/>
    <mergeCell ref="AC20:AG20"/>
    <mergeCell ref="AH20:AL20"/>
    <mergeCell ref="AM20:AT20"/>
    <mergeCell ref="AU20:AX20"/>
    <mergeCell ref="B18:K18"/>
    <mergeCell ref="L18:V18"/>
    <mergeCell ref="AC18:AG18"/>
    <mergeCell ref="AH18:AL18"/>
    <mergeCell ref="AM18:AT18"/>
    <mergeCell ref="AU18:AX18"/>
    <mergeCell ref="CE20:CS21"/>
    <mergeCell ref="CT20:DA21"/>
    <mergeCell ref="DB20:DI21"/>
    <mergeCell ref="AU19:AX19"/>
    <mergeCell ref="AY19:BM19"/>
    <mergeCell ref="BN19:BU19"/>
    <mergeCell ref="BV19:CC19"/>
    <mergeCell ref="B21:AX21"/>
    <mergeCell ref="AY21:BM21"/>
    <mergeCell ref="BN21:BU21"/>
    <mergeCell ref="Z26:AG26"/>
    <mergeCell ref="Q28:V28"/>
    <mergeCell ref="Z28:AG28"/>
    <mergeCell ref="AY20:BM20"/>
    <mergeCell ref="BN20:BU20"/>
    <mergeCell ref="BV20:CC20"/>
    <mergeCell ref="BV21:CC21"/>
    <mergeCell ref="B22:D30"/>
    <mergeCell ref="E22:K23"/>
    <mergeCell ref="L22:P23"/>
    <mergeCell ref="Q22:V23"/>
    <mergeCell ref="W22:Y29"/>
    <mergeCell ref="Z22:AG23"/>
    <mergeCell ref="E24:K24"/>
    <mergeCell ref="L24:P24"/>
    <mergeCell ref="Q24:V24"/>
    <mergeCell ref="Z24:AG24"/>
    <mergeCell ref="AH22:AL23"/>
    <mergeCell ref="AM22:AR23"/>
    <mergeCell ref="AS22:AX23"/>
    <mergeCell ref="AY22:BM22"/>
    <mergeCell ref="BN22:BU22"/>
    <mergeCell ref="BV22:CC22"/>
    <mergeCell ref="CE22:CS23"/>
    <mergeCell ref="CT22:DA23"/>
    <mergeCell ref="DB22:DI23"/>
    <mergeCell ref="AY23:BM23"/>
    <mergeCell ref="BN23:BU23"/>
    <mergeCell ref="BV23:CC23"/>
    <mergeCell ref="BV24:CC24"/>
    <mergeCell ref="CE24:CS25"/>
    <mergeCell ref="CT24:DA25"/>
    <mergeCell ref="BV25:CC25"/>
    <mergeCell ref="AH24:AL24"/>
    <mergeCell ref="AM24:AR24"/>
    <mergeCell ref="AH25:AL25"/>
    <mergeCell ref="AM25:AR25"/>
    <mergeCell ref="AS25:AX25"/>
    <mergeCell ref="AY25:BM25"/>
    <mergeCell ref="BN25:BU25"/>
    <mergeCell ref="AS24:AX24"/>
    <mergeCell ref="AY24:BM24"/>
    <mergeCell ref="BN24:BU24"/>
    <mergeCell ref="E26:K26"/>
    <mergeCell ref="L26:P26"/>
    <mergeCell ref="Q26:V26"/>
    <mergeCell ref="AH26:AL26"/>
    <mergeCell ref="AM26:AR26"/>
    <mergeCell ref="DB24:DI25"/>
    <mergeCell ref="E25:K25"/>
    <mergeCell ref="L25:P25"/>
    <mergeCell ref="Q25:V25"/>
    <mergeCell ref="Z25:AG25"/>
    <mergeCell ref="AS26:AX26"/>
    <mergeCell ref="AY26:BM26"/>
    <mergeCell ref="BN26:BU26"/>
    <mergeCell ref="BV26:CC26"/>
    <mergeCell ref="CE26:CS27"/>
    <mergeCell ref="CT26:DA27"/>
    <mergeCell ref="BV27:CC27"/>
    <mergeCell ref="DB26:DI27"/>
    <mergeCell ref="E27:K27"/>
    <mergeCell ref="L27:P27"/>
    <mergeCell ref="Q27:V27"/>
    <mergeCell ref="Z27:AG27"/>
    <mergeCell ref="AH27:AL27"/>
    <mergeCell ref="AM27:AR27"/>
    <mergeCell ref="AS27:AX27"/>
    <mergeCell ref="AY27:BM27"/>
    <mergeCell ref="BN27:BU27"/>
    <mergeCell ref="BN30:BU30"/>
    <mergeCell ref="BV30:CC30"/>
    <mergeCell ref="E28:K28"/>
    <mergeCell ref="L28:P28"/>
    <mergeCell ref="AH28:AL28"/>
    <mergeCell ref="AM28:AR28"/>
    <mergeCell ref="E30:K30"/>
    <mergeCell ref="L30:P30"/>
    <mergeCell ref="Q30:V30"/>
    <mergeCell ref="W30:AG30"/>
    <mergeCell ref="BC28:BM28"/>
    <mergeCell ref="BN28:BU28"/>
    <mergeCell ref="BV28:CC28"/>
    <mergeCell ref="CE28:CS29"/>
    <mergeCell ref="BN29:BU29"/>
    <mergeCell ref="BV29:CC29"/>
    <mergeCell ref="E29:K29"/>
    <mergeCell ref="L29:P29"/>
    <mergeCell ref="Q29:V29"/>
    <mergeCell ref="Z29:AG29"/>
    <mergeCell ref="AH29:AL29"/>
    <mergeCell ref="AM29:AR29"/>
    <mergeCell ref="BY34:CM34"/>
    <mergeCell ref="CO34:CP34"/>
    <mergeCell ref="AH30:AX30"/>
    <mergeCell ref="BC30:BM30"/>
    <mergeCell ref="CT28:DA29"/>
    <mergeCell ref="DB28:DI29"/>
    <mergeCell ref="AS29:AX29"/>
    <mergeCell ref="BC29:BM29"/>
    <mergeCell ref="AS28:AX28"/>
    <mergeCell ref="AY28:BB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AO35:BC35"/>
    <mergeCell ref="DG35:DH35"/>
    <mergeCell ref="BE35:BF35"/>
    <mergeCell ref="BG35:BU35"/>
    <mergeCell ref="BW35:BX35"/>
    <mergeCell ref="BY35:CM35"/>
    <mergeCell ref="CO35:CP35"/>
    <mergeCell ref="CQ35:DE35"/>
    <mergeCell ref="BE36:BF36"/>
    <mergeCell ref="BG36:BU36"/>
    <mergeCell ref="BW36:BX36"/>
    <mergeCell ref="CQ34:DE34"/>
    <mergeCell ref="DG34:DH34"/>
    <mergeCell ref="C35:D35"/>
    <mergeCell ref="E35:S35"/>
    <mergeCell ref="U35:V35"/>
    <mergeCell ref="W35:AK35"/>
    <mergeCell ref="AM35:AN35"/>
    <mergeCell ref="C36:D36"/>
    <mergeCell ref="E36:S36"/>
    <mergeCell ref="U36:V36"/>
    <mergeCell ref="W36:AK36"/>
    <mergeCell ref="AM36:AN36"/>
    <mergeCell ref="AO36:BC36"/>
    <mergeCell ref="DG36:DH36"/>
    <mergeCell ref="C37:D37"/>
    <mergeCell ref="E37:S37"/>
    <mergeCell ref="U37:V37"/>
    <mergeCell ref="W37:AK37"/>
    <mergeCell ref="AM37:AN37"/>
    <mergeCell ref="AO37:BC37"/>
    <mergeCell ref="DG37:DH37"/>
    <mergeCell ref="BE37:BF37"/>
    <mergeCell ref="BG37:BU37"/>
    <mergeCell ref="BE38:BF38"/>
    <mergeCell ref="BG38:BU38"/>
    <mergeCell ref="BW38:BX38"/>
    <mergeCell ref="BY36:CM36"/>
    <mergeCell ref="CO36:CP36"/>
    <mergeCell ref="CQ36:DE36"/>
    <mergeCell ref="BW37:BX37"/>
    <mergeCell ref="BY37:CM37"/>
    <mergeCell ref="CO37:CP37"/>
    <mergeCell ref="CQ37:DE37"/>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40:BF40"/>
    <mergeCell ref="BG40:BU40"/>
    <mergeCell ref="BW40:BX40"/>
    <mergeCell ref="BY38:CM38"/>
    <mergeCell ref="CO38:CP38"/>
    <mergeCell ref="CQ38:DE38"/>
    <mergeCell ref="BW39:BX39"/>
    <mergeCell ref="BY39:CM39"/>
    <mergeCell ref="CO39:CP39"/>
    <mergeCell ref="CQ39:DE39"/>
    <mergeCell ref="C40:D40"/>
    <mergeCell ref="E40:S40"/>
    <mergeCell ref="U40:V40"/>
    <mergeCell ref="W40:AK40"/>
    <mergeCell ref="AM40:AN40"/>
    <mergeCell ref="AO40:BC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DG42:DH42"/>
    <mergeCell ref="C43:D43"/>
    <mergeCell ref="E43:S43"/>
    <mergeCell ref="U43:V43"/>
    <mergeCell ref="W43:AK43"/>
    <mergeCell ref="AM43:AN43"/>
    <mergeCell ref="AO43:BC43"/>
    <mergeCell ref="DG43:DH43"/>
    <mergeCell ref="BE43:BF43"/>
    <mergeCell ref="BG43:BU43"/>
    <mergeCell ref="BW43:BX43"/>
    <mergeCell ref="BY43:CM43"/>
    <mergeCell ref="CO43:CP43"/>
    <mergeCell ref="CQ43:DE43"/>
    <mergeCell ref="BY42:CM42"/>
    <mergeCell ref="CO42:CP42"/>
    <mergeCell ref="CQ42:DE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82" t="s">
        <v>24</v>
      </c>
      <c r="C41" s="1183"/>
      <c r="D41" s="81"/>
      <c r="E41" s="1184" t="s">
        <v>25</v>
      </c>
      <c r="F41" s="1184"/>
      <c r="G41" s="1184"/>
      <c r="H41" s="1185"/>
      <c r="I41" s="82">
        <v>42724</v>
      </c>
      <c r="J41" s="83">
        <v>44234</v>
      </c>
      <c r="K41" s="83">
        <v>46644</v>
      </c>
      <c r="L41" s="83">
        <v>46490</v>
      </c>
      <c r="M41" s="84">
        <v>45861</v>
      </c>
    </row>
    <row r="42" spans="2:13" ht="27.75" customHeight="1">
      <c r="B42" s="1172"/>
      <c r="C42" s="1173"/>
      <c r="D42" s="85"/>
      <c r="E42" s="1176" t="s">
        <v>26</v>
      </c>
      <c r="F42" s="1176"/>
      <c r="G42" s="1176"/>
      <c r="H42" s="1177"/>
      <c r="I42" s="86">
        <v>1418</v>
      </c>
      <c r="J42" s="87">
        <v>1285</v>
      </c>
      <c r="K42" s="87">
        <v>1233</v>
      </c>
      <c r="L42" s="87">
        <v>1131</v>
      </c>
      <c r="M42" s="88">
        <v>1194</v>
      </c>
    </row>
    <row r="43" spans="2:13" ht="27.75" customHeight="1">
      <c r="B43" s="1172"/>
      <c r="C43" s="1173"/>
      <c r="D43" s="85"/>
      <c r="E43" s="1176" t="s">
        <v>27</v>
      </c>
      <c r="F43" s="1176"/>
      <c r="G43" s="1176"/>
      <c r="H43" s="1177"/>
      <c r="I43" s="86">
        <v>18000</v>
      </c>
      <c r="J43" s="87">
        <v>18166</v>
      </c>
      <c r="K43" s="87">
        <v>19021</v>
      </c>
      <c r="L43" s="87">
        <v>18368</v>
      </c>
      <c r="M43" s="88">
        <v>18218</v>
      </c>
    </row>
    <row r="44" spans="2:13" ht="27.75" customHeight="1">
      <c r="B44" s="1172"/>
      <c r="C44" s="1173"/>
      <c r="D44" s="85"/>
      <c r="E44" s="1176" t="s">
        <v>28</v>
      </c>
      <c r="F44" s="1176"/>
      <c r="G44" s="1176"/>
      <c r="H44" s="1177"/>
      <c r="I44" s="86">
        <v>2137</v>
      </c>
      <c r="J44" s="87">
        <v>1917</v>
      </c>
      <c r="K44" s="87">
        <v>1694</v>
      </c>
      <c r="L44" s="87">
        <v>1649</v>
      </c>
      <c r="M44" s="88">
        <v>2231</v>
      </c>
    </row>
    <row r="45" spans="2:13" ht="27.75" customHeight="1">
      <c r="B45" s="1172"/>
      <c r="C45" s="1173"/>
      <c r="D45" s="85"/>
      <c r="E45" s="1176" t="s">
        <v>29</v>
      </c>
      <c r="F45" s="1176"/>
      <c r="G45" s="1176"/>
      <c r="H45" s="1177"/>
      <c r="I45" s="86">
        <v>5030</v>
      </c>
      <c r="J45" s="87">
        <v>4568</v>
      </c>
      <c r="K45" s="87">
        <v>4237</v>
      </c>
      <c r="L45" s="87">
        <v>3606</v>
      </c>
      <c r="M45" s="88">
        <v>3350</v>
      </c>
    </row>
    <row r="46" spans="2:13" ht="27.75" customHeight="1">
      <c r="B46" s="1172"/>
      <c r="C46" s="1173"/>
      <c r="D46" s="85"/>
      <c r="E46" s="1176" t="s">
        <v>30</v>
      </c>
      <c r="F46" s="1176"/>
      <c r="G46" s="1176"/>
      <c r="H46" s="1177"/>
      <c r="I46" s="86">
        <v>533</v>
      </c>
      <c r="J46" s="87">
        <v>473</v>
      </c>
      <c r="K46" s="87">
        <v>96</v>
      </c>
      <c r="L46" s="87">
        <v>56</v>
      </c>
      <c r="M46" s="88">
        <v>52</v>
      </c>
    </row>
    <row r="47" spans="2:13" ht="27.75" customHeight="1">
      <c r="B47" s="1172"/>
      <c r="C47" s="1173"/>
      <c r="D47" s="85"/>
      <c r="E47" s="1176" t="s">
        <v>31</v>
      </c>
      <c r="F47" s="1176"/>
      <c r="G47" s="1176"/>
      <c r="H47" s="1177"/>
      <c r="I47" s="86" t="s">
        <v>477</v>
      </c>
      <c r="J47" s="87" t="s">
        <v>477</v>
      </c>
      <c r="K47" s="87" t="s">
        <v>477</v>
      </c>
      <c r="L47" s="87" t="s">
        <v>477</v>
      </c>
      <c r="M47" s="88" t="s">
        <v>477</v>
      </c>
    </row>
    <row r="48" spans="2:13" ht="27.75" customHeight="1">
      <c r="B48" s="1174"/>
      <c r="C48" s="1175"/>
      <c r="D48" s="85"/>
      <c r="E48" s="1176" t="s">
        <v>32</v>
      </c>
      <c r="F48" s="1176"/>
      <c r="G48" s="1176"/>
      <c r="H48" s="1177"/>
      <c r="I48" s="86" t="s">
        <v>477</v>
      </c>
      <c r="J48" s="87" t="s">
        <v>477</v>
      </c>
      <c r="K48" s="87" t="s">
        <v>477</v>
      </c>
      <c r="L48" s="87" t="s">
        <v>477</v>
      </c>
      <c r="M48" s="88" t="s">
        <v>477</v>
      </c>
    </row>
    <row r="49" spans="2:13" ht="27.75" customHeight="1">
      <c r="B49" s="1170" t="s">
        <v>33</v>
      </c>
      <c r="C49" s="1171"/>
      <c r="D49" s="89"/>
      <c r="E49" s="1176" t="s">
        <v>34</v>
      </c>
      <c r="F49" s="1176"/>
      <c r="G49" s="1176"/>
      <c r="H49" s="1177"/>
      <c r="I49" s="86">
        <v>8279</v>
      </c>
      <c r="J49" s="87">
        <v>7856</v>
      </c>
      <c r="K49" s="87">
        <v>8078</v>
      </c>
      <c r="L49" s="87">
        <v>7928</v>
      </c>
      <c r="M49" s="88">
        <v>8316</v>
      </c>
    </row>
    <row r="50" spans="2:13" ht="27.75" customHeight="1">
      <c r="B50" s="1172"/>
      <c r="C50" s="1173"/>
      <c r="D50" s="85"/>
      <c r="E50" s="1176" t="s">
        <v>35</v>
      </c>
      <c r="F50" s="1176"/>
      <c r="G50" s="1176"/>
      <c r="H50" s="1177"/>
      <c r="I50" s="86">
        <v>2335</v>
      </c>
      <c r="J50" s="87">
        <v>2206</v>
      </c>
      <c r="K50" s="87">
        <v>2186</v>
      </c>
      <c r="L50" s="87">
        <v>2000</v>
      </c>
      <c r="M50" s="88">
        <v>1785</v>
      </c>
    </row>
    <row r="51" spans="2:13" ht="27.75" customHeight="1">
      <c r="B51" s="1174"/>
      <c r="C51" s="1175"/>
      <c r="D51" s="85"/>
      <c r="E51" s="1176" t="s">
        <v>36</v>
      </c>
      <c r="F51" s="1176"/>
      <c r="G51" s="1176"/>
      <c r="H51" s="1177"/>
      <c r="I51" s="86">
        <v>42788</v>
      </c>
      <c r="J51" s="87">
        <v>44783</v>
      </c>
      <c r="K51" s="87">
        <v>46955</v>
      </c>
      <c r="L51" s="87">
        <v>46082</v>
      </c>
      <c r="M51" s="88">
        <v>45377</v>
      </c>
    </row>
    <row r="52" spans="2:13" ht="27.75" customHeight="1" thickBot="1">
      <c r="B52" s="1178" t="s">
        <v>37</v>
      </c>
      <c r="C52" s="1179"/>
      <c r="D52" s="90"/>
      <c r="E52" s="1180" t="s">
        <v>38</v>
      </c>
      <c r="F52" s="1180"/>
      <c r="G52" s="1180"/>
      <c r="H52" s="1181"/>
      <c r="I52" s="91">
        <v>16440</v>
      </c>
      <c r="J52" s="92">
        <v>15799</v>
      </c>
      <c r="K52" s="92">
        <v>15707</v>
      </c>
      <c r="L52" s="92">
        <v>15291</v>
      </c>
      <c r="M52" s="93">
        <v>15428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113565</v>
      </c>
      <c r="E3" s="116"/>
      <c r="F3" s="117">
        <v>66876</v>
      </c>
      <c r="G3" s="118"/>
      <c r="H3" s="119"/>
    </row>
    <row r="4" spans="1:8">
      <c r="A4" s="120"/>
      <c r="B4" s="121"/>
      <c r="C4" s="122"/>
      <c r="D4" s="123">
        <v>65217</v>
      </c>
      <c r="E4" s="124"/>
      <c r="F4" s="125">
        <v>36310</v>
      </c>
      <c r="G4" s="126"/>
      <c r="H4" s="127"/>
    </row>
    <row r="5" spans="1:8">
      <c r="A5" s="108" t="s">
        <v>509</v>
      </c>
      <c r="B5" s="113"/>
      <c r="C5" s="114"/>
      <c r="D5" s="115">
        <v>95829</v>
      </c>
      <c r="E5" s="116"/>
      <c r="F5" s="117">
        <v>47569</v>
      </c>
      <c r="G5" s="118"/>
      <c r="H5" s="119"/>
    </row>
    <row r="6" spans="1:8">
      <c r="A6" s="120"/>
      <c r="B6" s="121"/>
      <c r="C6" s="122"/>
      <c r="D6" s="123">
        <v>52636</v>
      </c>
      <c r="E6" s="124"/>
      <c r="F6" s="125">
        <v>26255</v>
      </c>
      <c r="G6" s="126"/>
      <c r="H6" s="127"/>
    </row>
    <row r="7" spans="1:8">
      <c r="A7" s="108" t="s">
        <v>510</v>
      </c>
      <c r="B7" s="113"/>
      <c r="C7" s="114"/>
      <c r="D7" s="115">
        <v>125814</v>
      </c>
      <c r="E7" s="116"/>
      <c r="F7" s="117">
        <v>50880</v>
      </c>
      <c r="G7" s="118"/>
      <c r="H7" s="119"/>
    </row>
    <row r="8" spans="1:8">
      <c r="A8" s="120"/>
      <c r="B8" s="121"/>
      <c r="C8" s="122"/>
      <c r="D8" s="123">
        <v>68760</v>
      </c>
      <c r="E8" s="124"/>
      <c r="F8" s="125">
        <v>26879</v>
      </c>
      <c r="G8" s="126"/>
      <c r="H8" s="127"/>
    </row>
    <row r="9" spans="1:8">
      <c r="A9" s="108" t="s">
        <v>511</v>
      </c>
      <c r="B9" s="113"/>
      <c r="C9" s="114"/>
      <c r="D9" s="115">
        <v>141301</v>
      </c>
      <c r="E9" s="116"/>
      <c r="F9" s="117">
        <v>63956</v>
      </c>
      <c r="G9" s="118"/>
      <c r="H9" s="119"/>
    </row>
    <row r="10" spans="1:8">
      <c r="A10" s="120"/>
      <c r="B10" s="121"/>
      <c r="C10" s="122"/>
      <c r="D10" s="123">
        <v>57890</v>
      </c>
      <c r="E10" s="124"/>
      <c r="F10" s="125">
        <v>29239</v>
      </c>
      <c r="G10" s="126"/>
      <c r="H10" s="127"/>
    </row>
    <row r="11" spans="1:8">
      <c r="A11" s="108" t="s">
        <v>512</v>
      </c>
      <c r="B11" s="113"/>
      <c r="C11" s="114"/>
      <c r="D11" s="115">
        <v>120442</v>
      </c>
      <c r="E11" s="116"/>
      <c r="F11" s="117">
        <v>66255</v>
      </c>
      <c r="G11" s="118"/>
      <c r="H11" s="119"/>
    </row>
    <row r="12" spans="1:8">
      <c r="A12" s="120"/>
      <c r="B12" s="121"/>
      <c r="C12" s="128"/>
      <c r="D12" s="123">
        <v>45855</v>
      </c>
      <c r="E12" s="124"/>
      <c r="F12" s="125">
        <v>31822</v>
      </c>
      <c r="G12" s="126"/>
      <c r="H12" s="127"/>
    </row>
    <row r="13" spans="1:8">
      <c r="A13" s="108"/>
      <c r="B13" s="113"/>
      <c r="C13" s="129"/>
      <c r="D13" s="130">
        <v>119390</v>
      </c>
      <c r="E13" s="131"/>
      <c r="F13" s="132">
        <v>59107</v>
      </c>
      <c r="G13" s="133"/>
      <c r="H13" s="119"/>
    </row>
    <row r="14" spans="1:8">
      <c r="A14" s="120"/>
      <c r="B14" s="121"/>
      <c r="C14" s="122"/>
      <c r="D14" s="123">
        <v>58072</v>
      </c>
      <c r="E14" s="124"/>
      <c r="F14" s="125">
        <v>30101</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7.74</v>
      </c>
      <c r="C19" s="134">
        <f>ROUND(VALUE(SUBSTITUTE(実質収支比率等に係る経年分析!G$48,"▲","-")),2)</f>
        <v>5.13</v>
      </c>
      <c r="D19" s="134">
        <f>ROUND(VALUE(SUBSTITUTE(実質収支比率等に係る経年分析!H$48,"▲","-")),2)</f>
        <v>7.52</v>
      </c>
      <c r="E19" s="134">
        <f>ROUND(VALUE(SUBSTITUTE(実質収支比率等に係る経年分析!I$48,"▲","-")),2)</f>
        <v>11.09</v>
      </c>
      <c r="F19" s="134">
        <f>ROUND(VALUE(SUBSTITUTE(実質収支比率等に係る経年分析!J$48,"▲","-")),2)</f>
        <v>7.93</v>
      </c>
    </row>
    <row r="20" spans="1:11">
      <c r="A20" s="134" t="s">
        <v>43</v>
      </c>
      <c r="B20" s="134">
        <f>ROUND(VALUE(SUBSTITUTE(実質収支比率等に係る経年分析!F$47,"▲","-")),2)</f>
        <v>7.38</v>
      </c>
      <c r="C20" s="134">
        <f>ROUND(VALUE(SUBSTITUTE(実質収支比率等に係る経年分析!G$47,"▲","-")),2)</f>
        <v>5.23</v>
      </c>
      <c r="D20" s="134">
        <f>ROUND(VALUE(SUBSTITUTE(実質収支比率等に係る経年分析!H$47,"▲","-")),2)</f>
        <v>7.57</v>
      </c>
      <c r="E20" s="134">
        <f>ROUND(VALUE(SUBSTITUTE(実質収支比率等に係る経年分析!I$47,"▲","-")),2)</f>
        <v>10.51</v>
      </c>
      <c r="F20" s="134">
        <f>ROUND(VALUE(SUBSTITUTE(実質収支比率等に係る経年分析!J$47,"▲","-")),2)</f>
        <v>12.25</v>
      </c>
    </row>
    <row r="21" spans="1:11">
      <c r="A21" s="134" t="s">
        <v>44</v>
      </c>
      <c r="B21" s="134">
        <f>IF(ISNUMBER(VALUE(SUBSTITUTE(実質収支比率等に係る経年分析!F$49,"▲","-"))),ROUND(VALUE(SUBSTITUTE(実質収支比率等に係る経年分析!F$49,"▲","-")),2),NA())</f>
        <v>4.63</v>
      </c>
      <c r="C21" s="134">
        <f>IF(ISNUMBER(VALUE(SUBSTITUTE(実質収支比率等に係る経年分析!G$49,"▲","-"))),ROUND(VALUE(SUBSTITUTE(実質収支比率等に係る経年分析!G$49,"▲","-")),2),NA())</f>
        <v>-4.55</v>
      </c>
      <c r="D21" s="134">
        <f>IF(ISNUMBER(VALUE(SUBSTITUTE(実質収支比率等に係る経年分析!H$49,"▲","-"))),ROUND(VALUE(SUBSTITUTE(実質収支比率等に係る経年分析!H$49,"▲","-")),2),NA())</f>
        <v>5.07</v>
      </c>
      <c r="E21" s="134">
        <f>IF(ISNUMBER(VALUE(SUBSTITUTE(実質収支比率等に係る経年分析!I$49,"▲","-"))),ROUND(VALUE(SUBSTITUTE(実質収支比率等に係る経年分析!I$49,"▲","-")),2),NA())</f>
        <v>7.29</v>
      </c>
      <c r="F21" s="134">
        <f>IF(ISNUMBER(VALUE(SUBSTITUTE(実質収支比率等に係る経年分析!J$49,"▲","-"))),ROUND(VALUE(SUBSTITUTE(実質収支比率等に係る経年分析!J$49,"▲","-")),2),NA())</f>
        <v>-0.26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国民健康保険特別会計（直診勘定）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0.17</v>
      </c>
    </row>
    <row r="31" spans="1:11">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0.44</v>
      </c>
    </row>
    <row r="32" spans="1:11">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0.83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1.56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0.78</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0.78</v>
      </c>
    </row>
    <row r="34" spans="1:16">
      <c r="A34" s="135" t="str">
        <f>IF(連結実質赤字比率に係る赤字・黒字の構成分析!C$36="",NA(),連結実質赤字比率に係る赤字・黒字の構成分析!C$36)</f>
        <v>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1.0900000000000001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1.08</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0.55000000000000004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4.4800000000000004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4.6500000000000004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5.12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7.92</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3944</v>
      </c>
      <c r="E42" s="136"/>
      <c r="F42" s="136"/>
      <c r="G42" s="136">
        <f>'実質公債費比率（分子）の構造'!L$52</f>
        <v>3973</v>
      </c>
      <c r="H42" s="136"/>
      <c r="I42" s="136"/>
      <c r="J42" s="136">
        <f>'実質公債費比率（分子）の構造'!M$52</f>
        <v>4075</v>
      </c>
      <c r="K42" s="136"/>
      <c r="L42" s="136"/>
      <c r="M42" s="136">
        <f>'実質公債費比率（分子）の構造'!N$52</f>
        <v>4164</v>
      </c>
      <c r="N42" s="136"/>
      <c r="O42" s="136"/>
      <c r="P42" s="136">
        <f>'実質公債費比率（分子）の構造'!O$52</f>
        <v>4663</v>
      </c>
    </row>
    <row r="43" spans="1:16">
      <c r="A43" s="136" t="s">
        <v>52</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378</v>
      </c>
      <c r="C44" s="136"/>
      <c r="D44" s="136"/>
      <c r="E44" s="136">
        <f>'実質公債費比率（分子）の構造'!L$50</f>
        <v>216</v>
      </c>
      <c r="F44" s="136"/>
      <c r="G44" s="136"/>
      <c r="H44" s="136">
        <f>'実質公債費比率（分子）の構造'!M$50</f>
        <v>179</v>
      </c>
      <c r="I44" s="136"/>
      <c r="J44" s="136"/>
      <c r="K44" s="136">
        <f>'実質公債費比率（分子）の構造'!N$50</f>
        <v>129</v>
      </c>
      <c r="L44" s="136"/>
      <c r="M44" s="136"/>
      <c r="N44" s="136">
        <f>'実質公債費比率（分子）の構造'!O$50</f>
        <v>165</v>
      </c>
      <c r="O44" s="136"/>
      <c r="P44" s="136"/>
    </row>
    <row r="45" spans="1:16">
      <c r="A45" s="136" t="s">
        <v>54</v>
      </c>
      <c r="B45" s="136">
        <f>'実質公債費比率（分子）の構造'!K$49</f>
        <v>207</v>
      </c>
      <c r="C45" s="136"/>
      <c r="D45" s="136"/>
      <c r="E45" s="136">
        <f>'実質公債費比率（分子）の構造'!L$49</f>
        <v>208</v>
      </c>
      <c r="F45" s="136"/>
      <c r="G45" s="136"/>
      <c r="H45" s="136">
        <f>'実質公債費比率（分子）の構造'!M$49</f>
        <v>130</v>
      </c>
      <c r="I45" s="136"/>
      <c r="J45" s="136"/>
      <c r="K45" s="136">
        <f>'実質公債費比率（分子）の構造'!N$49</f>
        <v>174</v>
      </c>
      <c r="L45" s="136"/>
      <c r="M45" s="136"/>
      <c r="N45" s="136">
        <f>'実質公債費比率（分子）の構造'!O$49</f>
        <v>186</v>
      </c>
      <c r="O45" s="136"/>
      <c r="P45" s="136"/>
    </row>
    <row r="46" spans="1:16">
      <c r="A46" s="136" t="s">
        <v>55</v>
      </c>
      <c r="B46" s="136">
        <f>'実質公債費比率（分子）の構造'!K$48</f>
        <v>1150</v>
      </c>
      <c r="C46" s="136"/>
      <c r="D46" s="136"/>
      <c r="E46" s="136">
        <f>'実質公債費比率（分子）の構造'!L$48</f>
        <v>1254</v>
      </c>
      <c r="F46" s="136"/>
      <c r="G46" s="136"/>
      <c r="H46" s="136">
        <f>'実質公債費比率（分子）の構造'!M$48</f>
        <v>1299</v>
      </c>
      <c r="I46" s="136"/>
      <c r="J46" s="136"/>
      <c r="K46" s="136">
        <f>'実質公債費比率（分子）の構造'!N$48</f>
        <v>1241</v>
      </c>
      <c r="L46" s="136"/>
      <c r="M46" s="136"/>
      <c r="N46" s="136">
        <f>'実質公債費比率（分子）の構造'!O$48</f>
        <v>1358</v>
      </c>
      <c r="O46" s="136"/>
      <c r="P46" s="136"/>
    </row>
    <row r="47" spans="1:16">
      <c r="A47" s="136" t="s">
        <v>56</v>
      </c>
      <c r="B47" s="136">
        <f>'実質公債費比率（分子）の構造'!K$47</f>
        <v>3</v>
      </c>
      <c r="C47" s="136"/>
      <c r="D47" s="136"/>
      <c r="E47" s="136">
        <f>'実質公債費比率（分子）の構造'!L$47</f>
        <v>3</v>
      </c>
      <c r="F47" s="136"/>
      <c r="G47" s="136"/>
      <c r="H47" s="136">
        <f>'実質公債費比率（分子）の構造'!M$47</f>
        <v>3</v>
      </c>
      <c r="I47" s="136"/>
      <c r="J47" s="136"/>
      <c r="K47" s="136">
        <f>'実質公債費比率（分子）の構造'!N$47</f>
        <v>3</v>
      </c>
      <c r="L47" s="136"/>
      <c r="M47" s="136"/>
      <c r="N47" s="136">
        <f>'実質公債費比率（分子）の構造'!O$47</f>
        <v>3</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4941</v>
      </c>
      <c r="C49" s="136"/>
      <c r="D49" s="136"/>
      <c r="E49" s="136">
        <f>'実質公債費比率（分子）の構造'!L$45</f>
        <v>4791</v>
      </c>
      <c r="F49" s="136"/>
      <c r="G49" s="136"/>
      <c r="H49" s="136">
        <f>'実質公債費比率（分子）の構造'!M$45</f>
        <v>4718</v>
      </c>
      <c r="I49" s="136"/>
      <c r="J49" s="136"/>
      <c r="K49" s="136">
        <f>'実質公債費比率（分子）の構造'!N$45</f>
        <v>4769</v>
      </c>
      <c r="L49" s="136"/>
      <c r="M49" s="136"/>
      <c r="N49" s="136">
        <f>'実質公債費比率（分子）の構造'!O$45</f>
        <v>5160</v>
      </c>
      <c r="O49" s="136"/>
      <c r="P49" s="136"/>
    </row>
    <row r="50" spans="1:16">
      <c r="A50" s="136" t="s">
        <v>59</v>
      </c>
      <c r="B50" s="136" t="e">
        <f>NA()</f>
        <v>#N/A</v>
      </c>
      <c r="C50" s="136">
        <f>IF(ISNUMBER('実質公債費比率（分子）の構造'!K$53),'実質公債費比率（分子）の構造'!K$53,NA())</f>
        <v>2735</v>
      </c>
      <c r="D50" s="136" t="e">
        <f>NA()</f>
        <v>#N/A</v>
      </c>
      <c r="E50" s="136" t="e">
        <f>NA()</f>
        <v>#N/A</v>
      </c>
      <c r="F50" s="136">
        <f>IF(ISNUMBER('実質公債費比率（分子）の構造'!L$53),'実質公債費比率（分子）の構造'!L$53,NA())</f>
        <v>2499</v>
      </c>
      <c r="G50" s="136" t="e">
        <f>NA()</f>
        <v>#N/A</v>
      </c>
      <c r="H50" s="136" t="e">
        <f>NA()</f>
        <v>#N/A</v>
      </c>
      <c r="I50" s="136">
        <f>IF(ISNUMBER('実質公債費比率（分子）の構造'!M$53),'実質公債費比率（分子）の構造'!M$53,NA())</f>
        <v>2254</v>
      </c>
      <c r="J50" s="136" t="e">
        <f>NA()</f>
        <v>#N/A</v>
      </c>
      <c r="K50" s="136" t="e">
        <f>NA()</f>
        <v>#N/A</v>
      </c>
      <c r="L50" s="136">
        <f>IF(ISNUMBER('実質公債費比率（分子）の構造'!N$53),'実質公債費比率（分子）の構造'!N$53,NA())</f>
        <v>2152</v>
      </c>
      <c r="M50" s="136" t="e">
        <f>NA()</f>
        <v>#N/A</v>
      </c>
      <c r="N50" s="136" t="e">
        <f>NA()</f>
        <v>#N/A</v>
      </c>
      <c r="O50" s="136">
        <f>IF(ISNUMBER('実質公債費比率（分子）の構造'!O$53),'実質公債費比率（分子）の構造'!O$53,NA())</f>
        <v>2209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42788</v>
      </c>
      <c r="E56" s="135"/>
      <c r="F56" s="135"/>
      <c r="G56" s="135">
        <f>'将来負担比率（分子）の構造'!J$51</f>
        <v>44783</v>
      </c>
      <c r="H56" s="135"/>
      <c r="I56" s="135"/>
      <c r="J56" s="135">
        <f>'将来負担比率（分子）の構造'!K$51</f>
        <v>46955</v>
      </c>
      <c r="K56" s="135"/>
      <c r="L56" s="135"/>
      <c r="M56" s="135">
        <f>'将来負担比率（分子）の構造'!L$51</f>
        <v>46082</v>
      </c>
      <c r="N56" s="135"/>
      <c r="O56" s="135"/>
      <c r="P56" s="135">
        <f>'将来負担比率（分子）の構造'!M$51</f>
        <v>45377</v>
      </c>
    </row>
    <row r="57" spans="1:16">
      <c r="A57" s="135" t="s">
        <v>35</v>
      </c>
      <c r="B57" s="135"/>
      <c r="C57" s="135"/>
      <c r="D57" s="135">
        <f>'将来負担比率（分子）の構造'!I$50</f>
        <v>2335</v>
      </c>
      <c r="E57" s="135"/>
      <c r="F57" s="135"/>
      <c r="G57" s="135">
        <f>'将来負担比率（分子）の構造'!J$50</f>
        <v>2206</v>
      </c>
      <c r="H57" s="135"/>
      <c r="I57" s="135"/>
      <c r="J57" s="135">
        <f>'将来負担比率（分子）の構造'!K$50</f>
        <v>2186</v>
      </c>
      <c r="K57" s="135"/>
      <c r="L57" s="135"/>
      <c r="M57" s="135">
        <f>'将来負担比率（分子）の構造'!L$50</f>
        <v>2000</v>
      </c>
      <c r="N57" s="135"/>
      <c r="O57" s="135"/>
      <c r="P57" s="135">
        <f>'将来負担比率（分子）の構造'!M$50</f>
        <v>1785</v>
      </c>
    </row>
    <row r="58" spans="1:16">
      <c r="A58" s="135" t="s">
        <v>34</v>
      </c>
      <c r="B58" s="135"/>
      <c r="C58" s="135"/>
      <c r="D58" s="135">
        <f>'将来負担比率（分子）の構造'!I$49</f>
        <v>8279</v>
      </c>
      <c r="E58" s="135"/>
      <c r="F58" s="135"/>
      <c r="G58" s="135">
        <f>'将来負担比率（分子）の構造'!J$49</f>
        <v>7856</v>
      </c>
      <c r="H58" s="135"/>
      <c r="I58" s="135"/>
      <c r="J58" s="135">
        <f>'将来負担比率（分子）の構造'!K$49</f>
        <v>8078</v>
      </c>
      <c r="K58" s="135"/>
      <c r="L58" s="135"/>
      <c r="M58" s="135">
        <f>'将来負担比率（分子）の構造'!L$49</f>
        <v>7928</v>
      </c>
      <c r="N58" s="135"/>
      <c r="O58" s="135"/>
      <c r="P58" s="135">
        <f>'将来負担比率（分子）の構造'!M$49</f>
        <v>8316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533</v>
      </c>
      <c r="C61" s="135"/>
      <c r="D61" s="135"/>
      <c r="E61" s="135">
        <f>'将来負担比率（分子）の構造'!J$46</f>
        <v>473</v>
      </c>
      <c r="F61" s="135"/>
      <c r="G61" s="135"/>
      <c r="H61" s="135">
        <f>'将来負担比率（分子）の構造'!K$46</f>
        <v>96</v>
      </c>
      <c r="I61" s="135"/>
      <c r="J61" s="135"/>
      <c r="K61" s="135">
        <f>'将来負担比率（分子）の構造'!L$46</f>
        <v>56</v>
      </c>
      <c r="L61" s="135"/>
      <c r="M61" s="135"/>
      <c r="N61" s="135">
        <f>'将来負担比率（分子）の構造'!M$46</f>
        <v>52</v>
      </c>
      <c r="O61" s="135"/>
      <c r="P61" s="135"/>
    </row>
    <row r="62" spans="1:16">
      <c r="A62" s="135" t="s">
        <v>29</v>
      </c>
      <c r="B62" s="135">
        <f>'将来負担比率（分子）の構造'!I$45</f>
        <v>5030</v>
      </c>
      <c r="C62" s="135"/>
      <c r="D62" s="135"/>
      <c r="E62" s="135">
        <f>'将来負担比率（分子）の構造'!J$45</f>
        <v>4568</v>
      </c>
      <c r="F62" s="135"/>
      <c r="G62" s="135"/>
      <c r="H62" s="135">
        <f>'将来負担比率（分子）の構造'!K$45</f>
        <v>4237</v>
      </c>
      <c r="I62" s="135"/>
      <c r="J62" s="135"/>
      <c r="K62" s="135">
        <f>'将来負担比率（分子）の構造'!L$45</f>
        <v>3606</v>
      </c>
      <c r="L62" s="135"/>
      <c r="M62" s="135"/>
      <c r="N62" s="135">
        <f>'将来負担比率（分子）の構造'!M$45</f>
        <v>3350</v>
      </c>
      <c r="O62" s="135"/>
      <c r="P62" s="135"/>
    </row>
    <row r="63" spans="1:16">
      <c r="A63" s="135" t="s">
        <v>28</v>
      </c>
      <c r="B63" s="135">
        <f>'将来負担比率（分子）の構造'!I$44</f>
        <v>2137</v>
      </c>
      <c r="C63" s="135"/>
      <c r="D63" s="135"/>
      <c r="E63" s="135">
        <f>'将来負担比率（分子）の構造'!J$44</f>
        <v>1917</v>
      </c>
      <c r="F63" s="135"/>
      <c r="G63" s="135"/>
      <c r="H63" s="135">
        <f>'将来負担比率（分子）の構造'!K$44</f>
        <v>1694</v>
      </c>
      <c r="I63" s="135"/>
      <c r="J63" s="135"/>
      <c r="K63" s="135">
        <f>'将来負担比率（分子）の構造'!L$44</f>
        <v>1649</v>
      </c>
      <c r="L63" s="135"/>
      <c r="M63" s="135"/>
      <c r="N63" s="135">
        <f>'将来負担比率（分子）の構造'!M$44</f>
        <v>2231</v>
      </c>
      <c r="O63" s="135"/>
      <c r="P63" s="135"/>
    </row>
    <row r="64" spans="1:16">
      <c r="A64" s="135" t="s">
        <v>27</v>
      </c>
      <c r="B64" s="135">
        <f>'将来負担比率（分子）の構造'!I$43</f>
        <v>18000</v>
      </c>
      <c r="C64" s="135"/>
      <c r="D64" s="135"/>
      <c r="E64" s="135">
        <f>'将来負担比率（分子）の構造'!J$43</f>
        <v>18166</v>
      </c>
      <c r="F64" s="135"/>
      <c r="G64" s="135"/>
      <c r="H64" s="135">
        <f>'将来負担比率（分子）の構造'!K$43</f>
        <v>19021</v>
      </c>
      <c r="I64" s="135"/>
      <c r="J64" s="135"/>
      <c r="K64" s="135">
        <f>'将来負担比率（分子）の構造'!L$43</f>
        <v>18368</v>
      </c>
      <c r="L64" s="135"/>
      <c r="M64" s="135"/>
      <c r="N64" s="135">
        <f>'将来負担比率（分子）の構造'!M$43</f>
        <v>18218</v>
      </c>
      <c r="O64" s="135"/>
      <c r="P64" s="135"/>
    </row>
    <row r="65" spans="1:16">
      <c r="A65" s="135" t="s">
        <v>26</v>
      </c>
      <c r="B65" s="135">
        <f>'将来負担比率（分子）の構造'!I$42</f>
        <v>1418</v>
      </c>
      <c r="C65" s="135"/>
      <c r="D65" s="135"/>
      <c r="E65" s="135">
        <f>'将来負担比率（分子）の構造'!J$42</f>
        <v>1285</v>
      </c>
      <c r="F65" s="135"/>
      <c r="G65" s="135"/>
      <c r="H65" s="135">
        <f>'将来負担比率（分子）の構造'!K$42</f>
        <v>1233</v>
      </c>
      <c r="I65" s="135"/>
      <c r="J65" s="135"/>
      <c r="K65" s="135">
        <f>'将来負担比率（分子）の構造'!L$42</f>
        <v>1131</v>
      </c>
      <c r="L65" s="135"/>
      <c r="M65" s="135"/>
      <c r="N65" s="135">
        <f>'将来負担比率（分子）の構造'!M$42</f>
        <v>1194</v>
      </c>
      <c r="O65" s="135"/>
      <c r="P65" s="135"/>
    </row>
    <row r="66" spans="1:16">
      <c r="A66" s="135" t="s">
        <v>25</v>
      </c>
      <c r="B66" s="135">
        <f>'将来負担比率（分子）の構造'!I$41</f>
        <v>42724</v>
      </c>
      <c r="C66" s="135"/>
      <c r="D66" s="135"/>
      <c r="E66" s="135">
        <f>'将来負担比率（分子）の構造'!J$41</f>
        <v>44234</v>
      </c>
      <c r="F66" s="135"/>
      <c r="G66" s="135"/>
      <c r="H66" s="135">
        <f>'将来負担比率（分子）の構造'!K$41</f>
        <v>46644</v>
      </c>
      <c r="I66" s="135"/>
      <c r="J66" s="135"/>
      <c r="K66" s="135">
        <f>'将来負担比率（分子）の構造'!L$41</f>
        <v>46490</v>
      </c>
      <c r="L66" s="135"/>
      <c r="M66" s="135"/>
      <c r="N66" s="135">
        <f>'将来負担比率（分子）の構造'!M$41</f>
        <v>45861</v>
      </c>
      <c r="O66" s="135"/>
      <c r="P66" s="135"/>
    </row>
    <row r="67" spans="1:16">
      <c r="A67" s="135" t="s">
        <v>63</v>
      </c>
      <c r="B67" s="135" t="e">
        <f>NA()</f>
        <v>#N/A</v>
      </c>
      <c r="C67" s="135">
        <f>IF(ISNUMBER('将来負担比率（分子）の構造'!I$52), IF('将来負担比率（分子）の構造'!I$52 &lt; 0, 0, '将来負担比率（分子）の構造'!I$52), NA())</f>
        <v>16440</v>
      </c>
      <c r="D67" s="135" t="e">
        <f>NA()</f>
        <v>#N/A</v>
      </c>
      <c r="E67" s="135" t="e">
        <f>NA()</f>
        <v>#N/A</v>
      </c>
      <c r="F67" s="135">
        <f>IF(ISNUMBER('将来負担比率（分子）の構造'!J$52), IF('将来負担比率（分子）の構造'!J$52 &lt; 0, 0, '将来負担比率（分子）の構造'!J$52), NA())</f>
        <v>15799</v>
      </c>
      <c r="G67" s="135" t="e">
        <f>NA()</f>
        <v>#N/A</v>
      </c>
      <c r="H67" s="135" t="e">
        <f>NA()</f>
        <v>#N/A</v>
      </c>
      <c r="I67" s="135">
        <f>IF(ISNUMBER('将来負担比率（分子）の構造'!K$52), IF('将来負担比率（分子）の構造'!K$52 &lt; 0, 0, '将来負担比率（分子）の構造'!K$52), NA())</f>
        <v>15707</v>
      </c>
      <c r="J67" s="135" t="e">
        <f>NA()</f>
        <v>#N/A</v>
      </c>
      <c r="K67" s="135" t="e">
        <f>NA()</f>
        <v>#N/A</v>
      </c>
      <c r="L67" s="135">
        <f>IF(ISNUMBER('将来負担比率（分子）の構造'!L$52), IF('将来負担比率（分子）の構造'!L$52 &lt; 0, 0, '将来負担比率（分子）の構造'!L$52), NA())</f>
        <v>15291</v>
      </c>
      <c r="M67" s="135" t="e">
        <f>NA()</f>
        <v>#N/A</v>
      </c>
      <c r="N67" s="135" t="e">
        <f>NA()</f>
        <v>#N/A</v>
      </c>
      <c r="O67" s="135">
        <f>IF(ISNUMBER('将来負担比率（分子）の構造'!M$52), IF('将来負担比率（分子）の構造'!M$52 &lt; 0, 0, '将来負担比率（分子）の構造'!M$52), NA())</f>
        <v>15428</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6336212</v>
      </c>
      <c r="S5" s="639"/>
      <c r="T5" s="639"/>
      <c r="U5" s="639"/>
      <c r="V5" s="639"/>
      <c r="W5" s="639"/>
      <c r="X5" s="639"/>
      <c r="Y5" s="686"/>
      <c r="Z5" s="699">
        <v>15.5</v>
      </c>
      <c r="AA5" s="699"/>
      <c r="AB5" s="699"/>
      <c r="AC5" s="699"/>
      <c r="AD5" s="700">
        <v>6203780</v>
      </c>
      <c r="AE5" s="700"/>
      <c r="AF5" s="700"/>
      <c r="AG5" s="700"/>
      <c r="AH5" s="700"/>
      <c r="AI5" s="700"/>
      <c r="AJ5" s="700"/>
      <c r="AK5" s="700"/>
      <c r="AL5" s="687">
        <v>31.3</v>
      </c>
      <c r="AM5" s="656"/>
      <c r="AN5" s="656"/>
      <c r="AO5" s="688"/>
      <c r="AP5" s="675" t="s">
        <v>207</v>
      </c>
      <c r="AQ5" s="676"/>
      <c r="AR5" s="676"/>
      <c r="AS5" s="676"/>
      <c r="AT5" s="676"/>
      <c r="AU5" s="676"/>
      <c r="AV5" s="676"/>
      <c r="AW5" s="676"/>
      <c r="AX5" s="676"/>
      <c r="AY5" s="676"/>
      <c r="AZ5" s="676"/>
      <c r="BA5" s="676"/>
      <c r="BB5" s="676"/>
      <c r="BC5" s="676"/>
      <c r="BD5" s="676"/>
      <c r="BE5" s="676"/>
      <c r="BF5" s="677"/>
      <c r="BG5" s="588">
        <v>6153653</v>
      </c>
      <c r="BH5" s="589"/>
      <c r="BI5" s="589"/>
      <c r="BJ5" s="589"/>
      <c r="BK5" s="589"/>
      <c r="BL5" s="589"/>
      <c r="BM5" s="589"/>
      <c r="BN5" s="590"/>
      <c r="BO5" s="641">
        <v>97.1</v>
      </c>
      <c r="BP5" s="641"/>
      <c r="BQ5" s="641"/>
      <c r="BR5" s="641"/>
      <c r="BS5" s="642">
        <v>43124</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339058</v>
      </c>
      <c r="S6" s="589"/>
      <c r="T6" s="589"/>
      <c r="U6" s="589"/>
      <c r="V6" s="589"/>
      <c r="W6" s="589"/>
      <c r="X6" s="589"/>
      <c r="Y6" s="590"/>
      <c r="Z6" s="641">
        <v>0.8</v>
      </c>
      <c r="AA6" s="641"/>
      <c r="AB6" s="641"/>
      <c r="AC6" s="641"/>
      <c r="AD6" s="642">
        <v>339058</v>
      </c>
      <c r="AE6" s="642"/>
      <c r="AF6" s="642"/>
      <c r="AG6" s="642"/>
      <c r="AH6" s="642"/>
      <c r="AI6" s="642"/>
      <c r="AJ6" s="642"/>
      <c r="AK6" s="642"/>
      <c r="AL6" s="611">
        <v>1.7</v>
      </c>
      <c r="AM6" s="643"/>
      <c r="AN6" s="643"/>
      <c r="AO6" s="644"/>
      <c r="AP6" s="585" t="s">
        <v>212</v>
      </c>
      <c r="AQ6" s="586"/>
      <c r="AR6" s="586"/>
      <c r="AS6" s="586"/>
      <c r="AT6" s="586"/>
      <c r="AU6" s="586"/>
      <c r="AV6" s="586"/>
      <c r="AW6" s="586"/>
      <c r="AX6" s="586"/>
      <c r="AY6" s="586"/>
      <c r="AZ6" s="586"/>
      <c r="BA6" s="586"/>
      <c r="BB6" s="586"/>
      <c r="BC6" s="586"/>
      <c r="BD6" s="586"/>
      <c r="BE6" s="586"/>
      <c r="BF6" s="587"/>
      <c r="BG6" s="588">
        <v>6153653</v>
      </c>
      <c r="BH6" s="589"/>
      <c r="BI6" s="589"/>
      <c r="BJ6" s="589"/>
      <c r="BK6" s="589"/>
      <c r="BL6" s="589"/>
      <c r="BM6" s="589"/>
      <c r="BN6" s="590"/>
      <c r="BO6" s="641">
        <v>97.1</v>
      </c>
      <c r="BP6" s="641"/>
      <c r="BQ6" s="641"/>
      <c r="BR6" s="641"/>
      <c r="BS6" s="642">
        <v>43124</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218350</v>
      </c>
      <c r="CS6" s="589"/>
      <c r="CT6" s="589"/>
      <c r="CU6" s="589"/>
      <c r="CV6" s="589"/>
      <c r="CW6" s="589"/>
      <c r="CX6" s="589"/>
      <c r="CY6" s="590"/>
      <c r="CZ6" s="641">
        <v>0.6</v>
      </c>
      <c r="DA6" s="641"/>
      <c r="DB6" s="641"/>
      <c r="DC6" s="641"/>
      <c r="DD6" s="594" t="s">
        <v>214</v>
      </c>
      <c r="DE6" s="589"/>
      <c r="DF6" s="589"/>
      <c r="DG6" s="589"/>
      <c r="DH6" s="589"/>
      <c r="DI6" s="589"/>
      <c r="DJ6" s="589"/>
      <c r="DK6" s="589"/>
      <c r="DL6" s="589"/>
      <c r="DM6" s="589"/>
      <c r="DN6" s="589"/>
      <c r="DO6" s="589"/>
      <c r="DP6" s="590"/>
      <c r="DQ6" s="594">
        <v>218350</v>
      </c>
      <c r="DR6" s="589"/>
      <c r="DS6" s="589"/>
      <c r="DT6" s="589"/>
      <c r="DU6" s="589"/>
      <c r="DV6" s="589"/>
      <c r="DW6" s="589"/>
      <c r="DX6" s="589"/>
      <c r="DY6" s="589"/>
      <c r="DZ6" s="589"/>
      <c r="EA6" s="589"/>
      <c r="EB6" s="589"/>
      <c r="EC6" s="624"/>
    </row>
    <row r="7" spans="2:143" ht="11.25" customHeight="1">
      <c r="B7" s="585" t="s">
        <v>215</v>
      </c>
      <c r="C7" s="586"/>
      <c r="D7" s="586"/>
      <c r="E7" s="586"/>
      <c r="F7" s="586"/>
      <c r="G7" s="586"/>
      <c r="H7" s="586"/>
      <c r="I7" s="586"/>
      <c r="J7" s="586"/>
      <c r="K7" s="586"/>
      <c r="L7" s="586"/>
      <c r="M7" s="586"/>
      <c r="N7" s="586"/>
      <c r="O7" s="586"/>
      <c r="P7" s="586"/>
      <c r="Q7" s="587"/>
      <c r="R7" s="588">
        <v>9799</v>
      </c>
      <c r="S7" s="589"/>
      <c r="T7" s="589"/>
      <c r="U7" s="589"/>
      <c r="V7" s="589"/>
      <c r="W7" s="589"/>
      <c r="X7" s="589"/>
      <c r="Y7" s="590"/>
      <c r="Z7" s="641">
        <v>0</v>
      </c>
      <c r="AA7" s="641"/>
      <c r="AB7" s="641"/>
      <c r="AC7" s="641"/>
      <c r="AD7" s="642">
        <v>9799</v>
      </c>
      <c r="AE7" s="642"/>
      <c r="AF7" s="642"/>
      <c r="AG7" s="642"/>
      <c r="AH7" s="642"/>
      <c r="AI7" s="642"/>
      <c r="AJ7" s="642"/>
      <c r="AK7" s="642"/>
      <c r="AL7" s="611">
        <v>0</v>
      </c>
      <c r="AM7" s="643"/>
      <c r="AN7" s="643"/>
      <c r="AO7" s="644"/>
      <c r="AP7" s="585" t="s">
        <v>216</v>
      </c>
      <c r="AQ7" s="586"/>
      <c r="AR7" s="586"/>
      <c r="AS7" s="586"/>
      <c r="AT7" s="586"/>
      <c r="AU7" s="586"/>
      <c r="AV7" s="586"/>
      <c r="AW7" s="586"/>
      <c r="AX7" s="586"/>
      <c r="AY7" s="586"/>
      <c r="AZ7" s="586"/>
      <c r="BA7" s="586"/>
      <c r="BB7" s="586"/>
      <c r="BC7" s="586"/>
      <c r="BD7" s="586"/>
      <c r="BE7" s="586"/>
      <c r="BF7" s="587"/>
      <c r="BG7" s="588">
        <v>2281251</v>
      </c>
      <c r="BH7" s="589"/>
      <c r="BI7" s="589"/>
      <c r="BJ7" s="589"/>
      <c r="BK7" s="589"/>
      <c r="BL7" s="589"/>
      <c r="BM7" s="589"/>
      <c r="BN7" s="590"/>
      <c r="BO7" s="641">
        <v>36</v>
      </c>
      <c r="BP7" s="641"/>
      <c r="BQ7" s="641"/>
      <c r="BR7" s="641"/>
      <c r="BS7" s="642">
        <v>43124</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4576511</v>
      </c>
      <c r="CS7" s="589"/>
      <c r="CT7" s="589"/>
      <c r="CU7" s="589"/>
      <c r="CV7" s="589"/>
      <c r="CW7" s="589"/>
      <c r="CX7" s="589"/>
      <c r="CY7" s="590"/>
      <c r="CZ7" s="641">
        <v>11.9</v>
      </c>
      <c r="DA7" s="641"/>
      <c r="DB7" s="641"/>
      <c r="DC7" s="641"/>
      <c r="DD7" s="594">
        <v>278476</v>
      </c>
      <c r="DE7" s="589"/>
      <c r="DF7" s="589"/>
      <c r="DG7" s="589"/>
      <c r="DH7" s="589"/>
      <c r="DI7" s="589"/>
      <c r="DJ7" s="589"/>
      <c r="DK7" s="589"/>
      <c r="DL7" s="589"/>
      <c r="DM7" s="589"/>
      <c r="DN7" s="589"/>
      <c r="DO7" s="589"/>
      <c r="DP7" s="590"/>
      <c r="DQ7" s="594">
        <v>3379222</v>
      </c>
      <c r="DR7" s="589"/>
      <c r="DS7" s="589"/>
      <c r="DT7" s="589"/>
      <c r="DU7" s="589"/>
      <c r="DV7" s="589"/>
      <c r="DW7" s="589"/>
      <c r="DX7" s="589"/>
      <c r="DY7" s="589"/>
      <c r="DZ7" s="589"/>
      <c r="EA7" s="589"/>
      <c r="EB7" s="589"/>
      <c r="EC7" s="624"/>
    </row>
    <row r="8" spans="2:143" ht="11.25" customHeight="1">
      <c r="B8" s="585" t="s">
        <v>218</v>
      </c>
      <c r="C8" s="586"/>
      <c r="D8" s="586"/>
      <c r="E8" s="586"/>
      <c r="F8" s="586"/>
      <c r="G8" s="586"/>
      <c r="H8" s="586"/>
      <c r="I8" s="586"/>
      <c r="J8" s="586"/>
      <c r="K8" s="586"/>
      <c r="L8" s="586"/>
      <c r="M8" s="586"/>
      <c r="N8" s="586"/>
      <c r="O8" s="586"/>
      <c r="P8" s="586"/>
      <c r="Q8" s="587"/>
      <c r="R8" s="588">
        <v>33716</v>
      </c>
      <c r="S8" s="589"/>
      <c r="T8" s="589"/>
      <c r="U8" s="589"/>
      <c r="V8" s="589"/>
      <c r="W8" s="589"/>
      <c r="X8" s="589"/>
      <c r="Y8" s="590"/>
      <c r="Z8" s="641">
        <v>0.1</v>
      </c>
      <c r="AA8" s="641"/>
      <c r="AB8" s="641"/>
      <c r="AC8" s="641"/>
      <c r="AD8" s="642">
        <v>33716</v>
      </c>
      <c r="AE8" s="642"/>
      <c r="AF8" s="642"/>
      <c r="AG8" s="642"/>
      <c r="AH8" s="642"/>
      <c r="AI8" s="642"/>
      <c r="AJ8" s="642"/>
      <c r="AK8" s="642"/>
      <c r="AL8" s="611">
        <v>0.2</v>
      </c>
      <c r="AM8" s="643"/>
      <c r="AN8" s="643"/>
      <c r="AO8" s="644"/>
      <c r="AP8" s="585" t="s">
        <v>219</v>
      </c>
      <c r="AQ8" s="586"/>
      <c r="AR8" s="586"/>
      <c r="AS8" s="586"/>
      <c r="AT8" s="586"/>
      <c r="AU8" s="586"/>
      <c r="AV8" s="586"/>
      <c r="AW8" s="586"/>
      <c r="AX8" s="586"/>
      <c r="AY8" s="586"/>
      <c r="AZ8" s="586"/>
      <c r="BA8" s="586"/>
      <c r="BB8" s="586"/>
      <c r="BC8" s="586"/>
      <c r="BD8" s="586"/>
      <c r="BE8" s="586"/>
      <c r="BF8" s="587"/>
      <c r="BG8" s="588">
        <v>93026</v>
      </c>
      <c r="BH8" s="589"/>
      <c r="BI8" s="589"/>
      <c r="BJ8" s="589"/>
      <c r="BK8" s="589"/>
      <c r="BL8" s="589"/>
      <c r="BM8" s="589"/>
      <c r="BN8" s="590"/>
      <c r="BO8" s="641">
        <v>1.5</v>
      </c>
      <c r="BP8" s="641"/>
      <c r="BQ8" s="641"/>
      <c r="BR8" s="641"/>
      <c r="BS8" s="594" t="s">
        <v>113</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8205390</v>
      </c>
      <c r="CS8" s="589"/>
      <c r="CT8" s="589"/>
      <c r="CU8" s="589"/>
      <c r="CV8" s="589"/>
      <c r="CW8" s="589"/>
      <c r="CX8" s="589"/>
      <c r="CY8" s="590"/>
      <c r="CZ8" s="641">
        <v>21.3</v>
      </c>
      <c r="DA8" s="641"/>
      <c r="DB8" s="641"/>
      <c r="DC8" s="641"/>
      <c r="DD8" s="594">
        <v>249485</v>
      </c>
      <c r="DE8" s="589"/>
      <c r="DF8" s="589"/>
      <c r="DG8" s="589"/>
      <c r="DH8" s="589"/>
      <c r="DI8" s="589"/>
      <c r="DJ8" s="589"/>
      <c r="DK8" s="589"/>
      <c r="DL8" s="589"/>
      <c r="DM8" s="589"/>
      <c r="DN8" s="589"/>
      <c r="DO8" s="589"/>
      <c r="DP8" s="590"/>
      <c r="DQ8" s="594">
        <v>4532708</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17923</v>
      </c>
      <c r="S9" s="589"/>
      <c r="T9" s="589"/>
      <c r="U9" s="589"/>
      <c r="V9" s="589"/>
      <c r="W9" s="589"/>
      <c r="X9" s="589"/>
      <c r="Y9" s="590"/>
      <c r="Z9" s="641">
        <v>0</v>
      </c>
      <c r="AA9" s="641"/>
      <c r="AB9" s="641"/>
      <c r="AC9" s="641"/>
      <c r="AD9" s="642">
        <v>17923</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1787458</v>
      </c>
      <c r="BH9" s="589"/>
      <c r="BI9" s="589"/>
      <c r="BJ9" s="589"/>
      <c r="BK9" s="589"/>
      <c r="BL9" s="589"/>
      <c r="BM9" s="589"/>
      <c r="BN9" s="590"/>
      <c r="BO9" s="641">
        <v>28.2</v>
      </c>
      <c r="BP9" s="641"/>
      <c r="BQ9" s="641"/>
      <c r="BR9" s="641"/>
      <c r="BS9" s="594" t="s">
        <v>113</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2785325</v>
      </c>
      <c r="CS9" s="589"/>
      <c r="CT9" s="589"/>
      <c r="CU9" s="589"/>
      <c r="CV9" s="589"/>
      <c r="CW9" s="589"/>
      <c r="CX9" s="589"/>
      <c r="CY9" s="590"/>
      <c r="CZ9" s="641">
        <v>7.2</v>
      </c>
      <c r="DA9" s="641"/>
      <c r="DB9" s="641"/>
      <c r="DC9" s="641"/>
      <c r="DD9" s="594">
        <v>1027475</v>
      </c>
      <c r="DE9" s="589"/>
      <c r="DF9" s="589"/>
      <c r="DG9" s="589"/>
      <c r="DH9" s="589"/>
      <c r="DI9" s="589"/>
      <c r="DJ9" s="589"/>
      <c r="DK9" s="589"/>
      <c r="DL9" s="589"/>
      <c r="DM9" s="589"/>
      <c r="DN9" s="589"/>
      <c r="DO9" s="589"/>
      <c r="DP9" s="590"/>
      <c r="DQ9" s="594">
        <v>1805413</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671660</v>
      </c>
      <c r="S10" s="589"/>
      <c r="T10" s="589"/>
      <c r="U10" s="589"/>
      <c r="V10" s="589"/>
      <c r="W10" s="589"/>
      <c r="X10" s="589"/>
      <c r="Y10" s="590"/>
      <c r="Z10" s="641">
        <v>1.6</v>
      </c>
      <c r="AA10" s="641"/>
      <c r="AB10" s="641"/>
      <c r="AC10" s="641"/>
      <c r="AD10" s="642">
        <v>671660</v>
      </c>
      <c r="AE10" s="642"/>
      <c r="AF10" s="642"/>
      <c r="AG10" s="642"/>
      <c r="AH10" s="642"/>
      <c r="AI10" s="642"/>
      <c r="AJ10" s="642"/>
      <c r="AK10" s="642"/>
      <c r="AL10" s="611">
        <v>3.4</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136615</v>
      </c>
      <c r="BH10" s="589"/>
      <c r="BI10" s="589"/>
      <c r="BJ10" s="589"/>
      <c r="BK10" s="589"/>
      <c r="BL10" s="589"/>
      <c r="BM10" s="589"/>
      <c r="BN10" s="590"/>
      <c r="BO10" s="641">
        <v>2.2000000000000002</v>
      </c>
      <c r="BP10" s="641"/>
      <c r="BQ10" s="641"/>
      <c r="BR10" s="641"/>
      <c r="BS10" s="594" t="s">
        <v>113</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165041</v>
      </c>
      <c r="CS10" s="589"/>
      <c r="CT10" s="589"/>
      <c r="CU10" s="589"/>
      <c r="CV10" s="589"/>
      <c r="CW10" s="589"/>
      <c r="CX10" s="589"/>
      <c r="CY10" s="590"/>
      <c r="CZ10" s="641">
        <v>0.4</v>
      </c>
      <c r="DA10" s="641"/>
      <c r="DB10" s="641"/>
      <c r="DC10" s="641"/>
      <c r="DD10" s="594">
        <v>788</v>
      </c>
      <c r="DE10" s="589"/>
      <c r="DF10" s="589"/>
      <c r="DG10" s="589"/>
      <c r="DH10" s="589"/>
      <c r="DI10" s="589"/>
      <c r="DJ10" s="589"/>
      <c r="DK10" s="589"/>
      <c r="DL10" s="589"/>
      <c r="DM10" s="589"/>
      <c r="DN10" s="589"/>
      <c r="DO10" s="589"/>
      <c r="DP10" s="590"/>
      <c r="DQ10" s="594">
        <v>38540</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14347</v>
      </c>
      <c r="S11" s="589"/>
      <c r="T11" s="589"/>
      <c r="U11" s="589"/>
      <c r="V11" s="589"/>
      <c r="W11" s="589"/>
      <c r="X11" s="589"/>
      <c r="Y11" s="590"/>
      <c r="Z11" s="641">
        <v>0</v>
      </c>
      <c r="AA11" s="641"/>
      <c r="AB11" s="641"/>
      <c r="AC11" s="641"/>
      <c r="AD11" s="642">
        <v>14347</v>
      </c>
      <c r="AE11" s="642"/>
      <c r="AF11" s="642"/>
      <c r="AG11" s="642"/>
      <c r="AH11" s="642"/>
      <c r="AI11" s="642"/>
      <c r="AJ11" s="642"/>
      <c r="AK11" s="642"/>
      <c r="AL11" s="611">
        <v>0.1</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264152</v>
      </c>
      <c r="BH11" s="589"/>
      <c r="BI11" s="589"/>
      <c r="BJ11" s="589"/>
      <c r="BK11" s="589"/>
      <c r="BL11" s="589"/>
      <c r="BM11" s="589"/>
      <c r="BN11" s="590"/>
      <c r="BO11" s="641">
        <v>4.2</v>
      </c>
      <c r="BP11" s="641"/>
      <c r="BQ11" s="641"/>
      <c r="BR11" s="641"/>
      <c r="BS11" s="594">
        <v>43124</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1561717</v>
      </c>
      <c r="CS11" s="589"/>
      <c r="CT11" s="589"/>
      <c r="CU11" s="589"/>
      <c r="CV11" s="589"/>
      <c r="CW11" s="589"/>
      <c r="CX11" s="589"/>
      <c r="CY11" s="590"/>
      <c r="CZ11" s="641">
        <v>4.0999999999999996</v>
      </c>
      <c r="DA11" s="641"/>
      <c r="DB11" s="641"/>
      <c r="DC11" s="641"/>
      <c r="DD11" s="594">
        <v>164438</v>
      </c>
      <c r="DE11" s="589"/>
      <c r="DF11" s="589"/>
      <c r="DG11" s="589"/>
      <c r="DH11" s="589"/>
      <c r="DI11" s="589"/>
      <c r="DJ11" s="589"/>
      <c r="DK11" s="589"/>
      <c r="DL11" s="589"/>
      <c r="DM11" s="589"/>
      <c r="DN11" s="589"/>
      <c r="DO11" s="589"/>
      <c r="DP11" s="590"/>
      <c r="DQ11" s="594">
        <v>861827</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113</v>
      </c>
      <c r="S12" s="589"/>
      <c r="T12" s="589"/>
      <c r="U12" s="589"/>
      <c r="V12" s="589"/>
      <c r="W12" s="589"/>
      <c r="X12" s="589"/>
      <c r="Y12" s="590"/>
      <c r="Z12" s="641" t="s">
        <v>113</v>
      </c>
      <c r="AA12" s="641"/>
      <c r="AB12" s="641"/>
      <c r="AC12" s="641"/>
      <c r="AD12" s="642" t="s">
        <v>113</v>
      </c>
      <c r="AE12" s="642"/>
      <c r="AF12" s="642"/>
      <c r="AG12" s="642"/>
      <c r="AH12" s="642"/>
      <c r="AI12" s="642"/>
      <c r="AJ12" s="642"/>
      <c r="AK12" s="642"/>
      <c r="AL12" s="611" t="s">
        <v>113</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3209010</v>
      </c>
      <c r="BH12" s="589"/>
      <c r="BI12" s="589"/>
      <c r="BJ12" s="589"/>
      <c r="BK12" s="589"/>
      <c r="BL12" s="589"/>
      <c r="BM12" s="589"/>
      <c r="BN12" s="590"/>
      <c r="BO12" s="641">
        <v>50.6</v>
      </c>
      <c r="BP12" s="641"/>
      <c r="BQ12" s="641"/>
      <c r="BR12" s="641"/>
      <c r="BS12" s="594" t="s">
        <v>113</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2813049</v>
      </c>
      <c r="CS12" s="589"/>
      <c r="CT12" s="589"/>
      <c r="CU12" s="589"/>
      <c r="CV12" s="589"/>
      <c r="CW12" s="589"/>
      <c r="CX12" s="589"/>
      <c r="CY12" s="590"/>
      <c r="CZ12" s="641">
        <v>7.3</v>
      </c>
      <c r="DA12" s="641"/>
      <c r="DB12" s="641"/>
      <c r="DC12" s="641"/>
      <c r="DD12" s="594">
        <v>656260</v>
      </c>
      <c r="DE12" s="589"/>
      <c r="DF12" s="589"/>
      <c r="DG12" s="589"/>
      <c r="DH12" s="589"/>
      <c r="DI12" s="589"/>
      <c r="DJ12" s="589"/>
      <c r="DK12" s="589"/>
      <c r="DL12" s="589"/>
      <c r="DM12" s="589"/>
      <c r="DN12" s="589"/>
      <c r="DO12" s="589"/>
      <c r="DP12" s="590"/>
      <c r="DQ12" s="594">
        <v>1268057</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46669</v>
      </c>
      <c r="S13" s="589"/>
      <c r="T13" s="589"/>
      <c r="U13" s="589"/>
      <c r="V13" s="589"/>
      <c r="W13" s="589"/>
      <c r="X13" s="589"/>
      <c r="Y13" s="590"/>
      <c r="Z13" s="641">
        <v>0.1</v>
      </c>
      <c r="AA13" s="641"/>
      <c r="AB13" s="641"/>
      <c r="AC13" s="641"/>
      <c r="AD13" s="642">
        <v>46669</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3202627</v>
      </c>
      <c r="BH13" s="589"/>
      <c r="BI13" s="589"/>
      <c r="BJ13" s="589"/>
      <c r="BK13" s="589"/>
      <c r="BL13" s="589"/>
      <c r="BM13" s="589"/>
      <c r="BN13" s="590"/>
      <c r="BO13" s="641">
        <v>50.5</v>
      </c>
      <c r="BP13" s="641"/>
      <c r="BQ13" s="641"/>
      <c r="BR13" s="641"/>
      <c r="BS13" s="594" t="s">
        <v>113</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7249710</v>
      </c>
      <c r="CS13" s="589"/>
      <c r="CT13" s="589"/>
      <c r="CU13" s="589"/>
      <c r="CV13" s="589"/>
      <c r="CW13" s="589"/>
      <c r="CX13" s="589"/>
      <c r="CY13" s="590"/>
      <c r="CZ13" s="641">
        <v>18.8</v>
      </c>
      <c r="DA13" s="641"/>
      <c r="DB13" s="641"/>
      <c r="DC13" s="641"/>
      <c r="DD13" s="594">
        <v>2694546</v>
      </c>
      <c r="DE13" s="589"/>
      <c r="DF13" s="589"/>
      <c r="DG13" s="589"/>
      <c r="DH13" s="589"/>
      <c r="DI13" s="589"/>
      <c r="DJ13" s="589"/>
      <c r="DK13" s="589"/>
      <c r="DL13" s="589"/>
      <c r="DM13" s="589"/>
      <c r="DN13" s="589"/>
      <c r="DO13" s="589"/>
      <c r="DP13" s="590"/>
      <c r="DQ13" s="594">
        <v>4511159</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113</v>
      </c>
      <c r="S14" s="589"/>
      <c r="T14" s="589"/>
      <c r="U14" s="589"/>
      <c r="V14" s="589"/>
      <c r="W14" s="589"/>
      <c r="X14" s="589"/>
      <c r="Y14" s="590"/>
      <c r="Z14" s="641" t="s">
        <v>113</v>
      </c>
      <c r="AA14" s="641"/>
      <c r="AB14" s="641"/>
      <c r="AC14" s="641"/>
      <c r="AD14" s="642" t="s">
        <v>113</v>
      </c>
      <c r="AE14" s="642"/>
      <c r="AF14" s="642"/>
      <c r="AG14" s="642"/>
      <c r="AH14" s="642"/>
      <c r="AI14" s="642"/>
      <c r="AJ14" s="642"/>
      <c r="AK14" s="642"/>
      <c r="AL14" s="611" t="s">
        <v>113</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162679</v>
      </c>
      <c r="BH14" s="589"/>
      <c r="BI14" s="589"/>
      <c r="BJ14" s="589"/>
      <c r="BK14" s="589"/>
      <c r="BL14" s="589"/>
      <c r="BM14" s="589"/>
      <c r="BN14" s="590"/>
      <c r="BO14" s="641">
        <v>2.6</v>
      </c>
      <c r="BP14" s="641"/>
      <c r="BQ14" s="641"/>
      <c r="BR14" s="641"/>
      <c r="BS14" s="594" t="s">
        <v>113</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1216804</v>
      </c>
      <c r="CS14" s="589"/>
      <c r="CT14" s="589"/>
      <c r="CU14" s="589"/>
      <c r="CV14" s="589"/>
      <c r="CW14" s="589"/>
      <c r="CX14" s="589"/>
      <c r="CY14" s="590"/>
      <c r="CZ14" s="641">
        <v>3.2</v>
      </c>
      <c r="DA14" s="641"/>
      <c r="DB14" s="641"/>
      <c r="DC14" s="641"/>
      <c r="DD14" s="594">
        <v>3206</v>
      </c>
      <c r="DE14" s="589"/>
      <c r="DF14" s="589"/>
      <c r="DG14" s="589"/>
      <c r="DH14" s="589"/>
      <c r="DI14" s="589"/>
      <c r="DJ14" s="589"/>
      <c r="DK14" s="589"/>
      <c r="DL14" s="589"/>
      <c r="DM14" s="589"/>
      <c r="DN14" s="589"/>
      <c r="DO14" s="589"/>
      <c r="DP14" s="590"/>
      <c r="DQ14" s="594">
        <v>1161251</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16917</v>
      </c>
      <c r="S15" s="589"/>
      <c r="T15" s="589"/>
      <c r="U15" s="589"/>
      <c r="V15" s="589"/>
      <c r="W15" s="589"/>
      <c r="X15" s="589"/>
      <c r="Y15" s="590"/>
      <c r="Z15" s="641">
        <v>0</v>
      </c>
      <c r="AA15" s="641"/>
      <c r="AB15" s="641"/>
      <c r="AC15" s="641"/>
      <c r="AD15" s="642">
        <v>16917</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500713</v>
      </c>
      <c r="BH15" s="589"/>
      <c r="BI15" s="589"/>
      <c r="BJ15" s="589"/>
      <c r="BK15" s="589"/>
      <c r="BL15" s="589"/>
      <c r="BM15" s="589"/>
      <c r="BN15" s="590"/>
      <c r="BO15" s="641">
        <v>7.9</v>
      </c>
      <c r="BP15" s="641"/>
      <c r="BQ15" s="641"/>
      <c r="BR15" s="641"/>
      <c r="BS15" s="594" t="s">
        <v>113</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4064444</v>
      </c>
      <c r="CS15" s="589"/>
      <c r="CT15" s="589"/>
      <c r="CU15" s="589"/>
      <c r="CV15" s="589"/>
      <c r="CW15" s="589"/>
      <c r="CX15" s="589"/>
      <c r="CY15" s="590"/>
      <c r="CZ15" s="641">
        <v>10.6</v>
      </c>
      <c r="DA15" s="641"/>
      <c r="DB15" s="641"/>
      <c r="DC15" s="641"/>
      <c r="DD15" s="594">
        <v>1810245</v>
      </c>
      <c r="DE15" s="589"/>
      <c r="DF15" s="589"/>
      <c r="DG15" s="589"/>
      <c r="DH15" s="589"/>
      <c r="DI15" s="589"/>
      <c r="DJ15" s="589"/>
      <c r="DK15" s="589"/>
      <c r="DL15" s="589"/>
      <c r="DM15" s="589"/>
      <c r="DN15" s="589"/>
      <c r="DO15" s="589"/>
      <c r="DP15" s="590"/>
      <c r="DQ15" s="594">
        <v>2221602</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15345158</v>
      </c>
      <c r="S16" s="589"/>
      <c r="T16" s="589"/>
      <c r="U16" s="589"/>
      <c r="V16" s="589"/>
      <c r="W16" s="589"/>
      <c r="X16" s="589"/>
      <c r="Y16" s="590"/>
      <c r="Z16" s="641">
        <v>37.6</v>
      </c>
      <c r="AA16" s="641"/>
      <c r="AB16" s="641"/>
      <c r="AC16" s="641"/>
      <c r="AD16" s="642">
        <v>12405314</v>
      </c>
      <c r="AE16" s="642"/>
      <c r="AF16" s="642"/>
      <c r="AG16" s="642"/>
      <c r="AH16" s="642"/>
      <c r="AI16" s="642"/>
      <c r="AJ16" s="642"/>
      <c r="AK16" s="642"/>
      <c r="AL16" s="611">
        <v>62.6</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113</v>
      </c>
      <c r="BH16" s="589"/>
      <c r="BI16" s="589"/>
      <c r="BJ16" s="589"/>
      <c r="BK16" s="589"/>
      <c r="BL16" s="589"/>
      <c r="BM16" s="589"/>
      <c r="BN16" s="590"/>
      <c r="BO16" s="641" t="s">
        <v>113</v>
      </c>
      <c r="BP16" s="641"/>
      <c r="BQ16" s="641"/>
      <c r="BR16" s="641"/>
      <c r="BS16" s="594" t="s">
        <v>113</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544050</v>
      </c>
      <c r="CS16" s="589"/>
      <c r="CT16" s="589"/>
      <c r="CU16" s="589"/>
      <c r="CV16" s="589"/>
      <c r="CW16" s="589"/>
      <c r="CX16" s="589"/>
      <c r="CY16" s="590"/>
      <c r="CZ16" s="641">
        <v>1.4</v>
      </c>
      <c r="DA16" s="641"/>
      <c r="DB16" s="641"/>
      <c r="DC16" s="641"/>
      <c r="DD16" s="594" t="s">
        <v>113</v>
      </c>
      <c r="DE16" s="589"/>
      <c r="DF16" s="589"/>
      <c r="DG16" s="589"/>
      <c r="DH16" s="589"/>
      <c r="DI16" s="589"/>
      <c r="DJ16" s="589"/>
      <c r="DK16" s="589"/>
      <c r="DL16" s="589"/>
      <c r="DM16" s="589"/>
      <c r="DN16" s="589"/>
      <c r="DO16" s="589"/>
      <c r="DP16" s="590"/>
      <c r="DQ16" s="594">
        <v>80464</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12405314</v>
      </c>
      <c r="S17" s="589"/>
      <c r="T17" s="589"/>
      <c r="U17" s="589"/>
      <c r="V17" s="589"/>
      <c r="W17" s="589"/>
      <c r="X17" s="589"/>
      <c r="Y17" s="590"/>
      <c r="Z17" s="641">
        <v>30.4</v>
      </c>
      <c r="AA17" s="641"/>
      <c r="AB17" s="641"/>
      <c r="AC17" s="641"/>
      <c r="AD17" s="642">
        <v>12405314</v>
      </c>
      <c r="AE17" s="642"/>
      <c r="AF17" s="642"/>
      <c r="AG17" s="642"/>
      <c r="AH17" s="642"/>
      <c r="AI17" s="642"/>
      <c r="AJ17" s="642"/>
      <c r="AK17" s="642"/>
      <c r="AL17" s="611">
        <v>62.6</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113</v>
      </c>
      <c r="BH17" s="589"/>
      <c r="BI17" s="589"/>
      <c r="BJ17" s="589"/>
      <c r="BK17" s="589"/>
      <c r="BL17" s="589"/>
      <c r="BM17" s="589"/>
      <c r="BN17" s="590"/>
      <c r="BO17" s="641" t="s">
        <v>113</v>
      </c>
      <c r="BP17" s="641"/>
      <c r="BQ17" s="641"/>
      <c r="BR17" s="641"/>
      <c r="BS17" s="594" t="s">
        <v>113</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5117610</v>
      </c>
      <c r="CS17" s="589"/>
      <c r="CT17" s="589"/>
      <c r="CU17" s="589"/>
      <c r="CV17" s="589"/>
      <c r="CW17" s="589"/>
      <c r="CX17" s="589"/>
      <c r="CY17" s="590"/>
      <c r="CZ17" s="641">
        <v>13.3</v>
      </c>
      <c r="DA17" s="641"/>
      <c r="DB17" s="641"/>
      <c r="DC17" s="641"/>
      <c r="DD17" s="594" t="s">
        <v>113</v>
      </c>
      <c r="DE17" s="589"/>
      <c r="DF17" s="589"/>
      <c r="DG17" s="589"/>
      <c r="DH17" s="589"/>
      <c r="DI17" s="589"/>
      <c r="DJ17" s="589"/>
      <c r="DK17" s="589"/>
      <c r="DL17" s="589"/>
      <c r="DM17" s="589"/>
      <c r="DN17" s="589"/>
      <c r="DO17" s="589"/>
      <c r="DP17" s="590"/>
      <c r="DQ17" s="594">
        <v>5012291</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2176152</v>
      </c>
      <c r="S18" s="589"/>
      <c r="T18" s="589"/>
      <c r="U18" s="589"/>
      <c r="V18" s="589"/>
      <c r="W18" s="589"/>
      <c r="X18" s="589"/>
      <c r="Y18" s="590"/>
      <c r="Z18" s="641">
        <v>5.3</v>
      </c>
      <c r="AA18" s="641"/>
      <c r="AB18" s="641"/>
      <c r="AC18" s="641"/>
      <c r="AD18" s="642" t="s">
        <v>113</v>
      </c>
      <c r="AE18" s="642"/>
      <c r="AF18" s="642"/>
      <c r="AG18" s="642"/>
      <c r="AH18" s="642"/>
      <c r="AI18" s="642"/>
      <c r="AJ18" s="642"/>
      <c r="AK18" s="642"/>
      <c r="AL18" s="611" t="s">
        <v>113</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113</v>
      </c>
      <c r="BH18" s="589"/>
      <c r="BI18" s="589"/>
      <c r="BJ18" s="589"/>
      <c r="BK18" s="589"/>
      <c r="BL18" s="589"/>
      <c r="BM18" s="589"/>
      <c r="BN18" s="590"/>
      <c r="BO18" s="641" t="s">
        <v>113</v>
      </c>
      <c r="BP18" s="641"/>
      <c r="BQ18" s="641"/>
      <c r="BR18" s="641"/>
      <c r="BS18" s="594" t="s">
        <v>113</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113</v>
      </c>
      <c r="CS18" s="589"/>
      <c r="CT18" s="589"/>
      <c r="CU18" s="589"/>
      <c r="CV18" s="589"/>
      <c r="CW18" s="589"/>
      <c r="CX18" s="589"/>
      <c r="CY18" s="590"/>
      <c r="CZ18" s="641" t="s">
        <v>113</v>
      </c>
      <c r="DA18" s="641"/>
      <c r="DB18" s="641"/>
      <c r="DC18" s="641"/>
      <c r="DD18" s="594" t="s">
        <v>113</v>
      </c>
      <c r="DE18" s="589"/>
      <c r="DF18" s="589"/>
      <c r="DG18" s="589"/>
      <c r="DH18" s="589"/>
      <c r="DI18" s="589"/>
      <c r="DJ18" s="589"/>
      <c r="DK18" s="589"/>
      <c r="DL18" s="589"/>
      <c r="DM18" s="589"/>
      <c r="DN18" s="589"/>
      <c r="DO18" s="589"/>
      <c r="DP18" s="590"/>
      <c r="DQ18" s="594" t="s">
        <v>113</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763692</v>
      </c>
      <c r="S19" s="589"/>
      <c r="T19" s="589"/>
      <c r="U19" s="589"/>
      <c r="V19" s="589"/>
      <c r="W19" s="589"/>
      <c r="X19" s="589"/>
      <c r="Y19" s="590"/>
      <c r="Z19" s="641">
        <v>1.9</v>
      </c>
      <c r="AA19" s="641"/>
      <c r="AB19" s="641"/>
      <c r="AC19" s="641"/>
      <c r="AD19" s="642" t="s">
        <v>113</v>
      </c>
      <c r="AE19" s="642"/>
      <c r="AF19" s="642"/>
      <c r="AG19" s="642"/>
      <c r="AH19" s="642"/>
      <c r="AI19" s="642"/>
      <c r="AJ19" s="642"/>
      <c r="AK19" s="642"/>
      <c r="AL19" s="611" t="s">
        <v>113</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182559</v>
      </c>
      <c r="BH19" s="589"/>
      <c r="BI19" s="589"/>
      <c r="BJ19" s="589"/>
      <c r="BK19" s="589"/>
      <c r="BL19" s="589"/>
      <c r="BM19" s="589"/>
      <c r="BN19" s="590"/>
      <c r="BO19" s="641">
        <v>2.9</v>
      </c>
      <c r="BP19" s="641"/>
      <c r="BQ19" s="641"/>
      <c r="BR19" s="641"/>
      <c r="BS19" s="594" t="s">
        <v>113</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113</v>
      </c>
      <c r="CS19" s="589"/>
      <c r="CT19" s="589"/>
      <c r="CU19" s="589"/>
      <c r="CV19" s="589"/>
      <c r="CW19" s="589"/>
      <c r="CX19" s="589"/>
      <c r="CY19" s="590"/>
      <c r="CZ19" s="641" t="s">
        <v>113</v>
      </c>
      <c r="DA19" s="641"/>
      <c r="DB19" s="641"/>
      <c r="DC19" s="641"/>
      <c r="DD19" s="594" t="s">
        <v>113</v>
      </c>
      <c r="DE19" s="589"/>
      <c r="DF19" s="589"/>
      <c r="DG19" s="589"/>
      <c r="DH19" s="589"/>
      <c r="DI19" s="589"/>
      <c r="DJ19" s="589"/>
      <c r="DK19" s="589"/>
      <c r="DL19" s="589"/>
      <c r="DM19" s="589"/>
      <c r="DN19" s="589"/>
      <c r="DO19" s="589"/>
      <c r="DP19" s="590"/>
      <c r="DQ19" s="594" t="s">
        <v>113</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22831459</v>
      </c>
      <c r="S20" s="589"/>
      <c r="T20" s="589"/>
      <c r="U20" s="589"/>
      <c r="V20" s="589"/>
      <c r="W20" s="589"/>
      <c r="X20" s="589"/>
      <c r="Y20" s="590"/>
      <c r="Z20" s="641">
        <v>55.9</v>
      </c>
      <c r="AA20" s="641"/>
      <c r="AB20" s="641"/>
      <c r="AC20" s="641"/>
      <c r="AD20" s="642">
        <v>19759183</v>
      </c>
      <c r="AE20" s="642"/>
      <c r="AF20" s="642"/>
      <c r="AG20" s="642"/>
      <c r="AH20" s="642"/>
      <c r="AI20" s="642"/>
      <c r="AJ20" s="642"/>
      <c r="AK20" s="642"/>
      <c r="AL20" s="611">
        <v>99.8</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182559</v>
      </c>
      <c r="BH20" s="589"/>
      <c r="BI20" s="589"/>
      <c r="BJ20" s="589"/>
      <c r="BK20" s="589"/>
      <c r="BL20" s="589"/>
      <c r="BM20" s="589"/>
      <c r="BN20" s="590"/>
      <c r="BO20" s="641">
        <v>2.9</v>
      </c>
      <c r="BP20" s="641"/>
      <c r="BQ20" s="641"/>
      <c r="BR20" s="641"/>
      <c r="BS20" s="594" t="s">
        <v>113</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38518001</v>
      </c>
      <c r="CS20" s="589"/>
      <c r="CT20" s="589"/>
      <c r="CU20" s="589"/>
      <c r="CV20" s="589"/>
      <c r="CW20" s="589"/>
      <c r="CX20" s="589"/>
      <c r="CY20" s="590"/>
      <c r="CZ20" s="641">
        <v>100</v>
      </c>
      <c r="DA20" s="641"/>
      <c r="DB20" s="641"/>
      <c r="DC20" s="641"/>
      <c r="DD20" s="594">
        <v>6884919</v>
      </c>
      <c r="DE20" s="589"/>
      <c r="DF20" s="589"/>
      <c r="DG20" s="589"/>
      <c r="DH20" s="589"/>
      <c r="DI20" s="589"/>
      <c r="DJ20" s="589"/>
      <c r="DK20" s="589"/>
      <c r="DL20" s="589"/>
      <c r="DM20" s="589"/>
      <c r="DN20" s="589"/>
      <c r="DO20" s="589"/>
      <c r="DP20" s="590"/>
      <c r="DQ20" s="594">
        <v>25090884</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7885</v>
      </c>
      <c r="S21" s="589"/>
      <c r="T21" s="589"/>
      <c r="U21" s="589"/>
      <c r="V21" s="589"/>
      <c r="W21" s="589"/>
      <c r="X21" s="589"/>
      <c r="Y21" s="590"/>
      <c r="Z21" s="641">
        <v>0</v>
      </c>
      <c r="AA21" s="641"/>
      <c r="AB21" s="641"/>
      <c r="AC21" s="641"/>
      <c r="AD21" s="642">
        <v>7885</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50127</v>
      </c>
      <c r="BH21" s="589"/>
      <c r="BI21" s="589"/>
      <c r="BJ21" s="589"/>
      <c r="BK21" s="589"/>
      <c r="BL21" s="589"/>
      <c r="BM21" s="589"/>
      <c r="BN21" s="590"/>
      <c r="BO21" s="641">
        <v>0.8</v>
      </c>
      <c r="BP21" s="641"/>
      <c r="BQ21" s="641"/>
      <c r="BR21" s="641"/>
      <c r="BS21" s="594" t="s">
        <v>113</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219566</v>
      </c>
      <c r="S22" s="589"/>
      <c r="T22" s="589"/>
      <c r="U22" s="589"/>
      <c r="V22" s="589"/>
      <c r="W22" s="589"/>
      <c r="X22" s="589"/>
      <c r="Y22" s="590"/>
      <c r="Z22" s="641">
        <v>0.5</v>
      </c>
      <c r="AA22" s="641"/>
      <c r="AB22" s="641"/>
      <c r="AC22" s="641"/>
      <c r="AD22" s="642" t="s">
        <v>113</v>
      </c>
      <c r="AE22" s="642"/>
      <c r="AF22" s="642"/>
      <c r="AG22" s="642"/>
      <c r="AH22" s="642"/>
      <c r="AI22" s="642"/>
      <c r="AJ22" s="642"/>
      <c r="AK22" s="642"/>
      <c r="AL22" s="611" t="s">
        <v>113</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113</v>
      </c>
      <c r="BH22" s="589"/>
      <c r="BI22" s="589"/>
      <c r="BJ22" s="589"/>
      <c r="BK22" s="589"/>
      <c r="BL22" s="589"/>
      <c r="BM22" s="589"/>
      <c r="BN22" s="590"/>
      <c r="BO22" s="641" t="s">
        <v>113</v>
      </c>
      <c r="BP22" s="641"/>
      <c r="BQ22" s="641"/>
      <c r="BR22" s="641"/>
      <c r="BS22" s="594" t="s">
        <v>113</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357994</v>
      </c>
      <c r="S23" s="589"/>
      <c r="T23" s="589"/>
      <c r="U23" s="589"/>
      <c r="V23" s="589"/>
      <c r="W23" s="589"/>
      <c r="X23" s="589"/>
      <c r="Y23" s="590"/>
      <c r="Z23" s="641">
        <v>0.9</v>
      </c>
      <c r="AA23" s="641"/>
      <c r="AB23" s="641"/>
      <c r="AC23" s="641"/>
      <c r="AD23" s="642">
        <v>15133</v>
      </c>
      <c r="AE23" s="642"/>
      <c r="AF23" s="642"/>
      <c r="AG23" s="642"/>
      <c r="AH23" s="642"/>
      <c r="AI23" s="642"/>
      <c r="AJ23" s="642"/>
      <c r="AK23" s="642"/>
      <c r="AL23" s="611">
        <v>0.1</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132432</v>
      </c>
      <c r="BH23" s="589"/>
      <c r="BI23" s="589"/>
      <c r="BJ23" s="589"/>
      <c r="BK23" s="589"/>
      <c r="BL23" s="589"/>
      <c r="BM23" s="589"/>
      <c r="BN23" s="590"/>
      <c r="BO23" s="641">
        <v>2.1</v>
      </c>
      <c r="BP23" s="641"/>
      <c r="BQ23" s="641"/>
      <c r="BR23" s="641"/>
      <c r="BS23" s="594" t="s">
        <v>113</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145707</v>
      </c>
      <c r="S24" s="589"/>
      <c r="T24" s="589"/>
      <c r="U24" s="589"/>
      <c r="V24" s="589"/>
      <c r="W24" s="589"/>
      <c r="X24" s="589"/>
      <c r="Y24" s="590"/>
      <c r="Z24" s="641">
        <v>0.4</v>
      </c>
      <c r="AA24" s="641"/>
      <c r="AB24" s="641"/>
      <c r="AC24" s="641"/>
      <c r="AD24" s="642" t="s">
        <v>113</v>
      </c>
      <c r="AE24" s="642"/>
      <c r="AF24" s="642"/>
      <c r="AG24" s="642"/>
      <c r="AH24" s="642"/>
      <c r="AI24" s="642"/>
      <c r="AJ24" s="642"/>
      <c r="AK24" s="642"/>
      <c r="AL24" s="611" t="s">
        <v>113</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113</v>
      </c>
      <c r="BH24" s="589"/>
      <c r="BI24" s="589"/>
      <c r="BJ24" s="589"/>
      <c r="BK24" s="589"/>
      <c r="BL24" s="589"/>
      <c r="BM24" s="589"/>
      <c r="BN24" s="590"/>
      <c r="BO24" s="641" t="s">
        <v>113</v>
      </c>
      <c r="BP24" s="641"/>
      <c r="BQ24" s="641"/>
      <c r="BR24" s="641"/>
      <c r="BS24" s="594" t="s">
        <v>113</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13357150</v>
      </c>
      <c r="CS24" s="639"/>
      <c r="CT24" s="639"/>
      <c r="CU24" s="639"/>
      <c r="CV24" s="639"/>
      <c r="CW24" s="639"/>
      <c r="CX24" s="639"/>
      <c r="CY24" s="686"/>
      <c r="CZ24" s="690">
        <v>34.700000000000003</v>
      </c>
      <c r="DA24" s="691"/>
      <c r="DB24" s="691"/>
      <c r="DC24" s="692"/>
      <c r="DD24" s="685">
        <v>10185673</v>
      </c>
      <c r="DE24" s="639"/>
      <c r="DF24" s="639"/>
      <c r="DG24" s="639"/>
      <c r="DH24" s="639"/>
      <c r="DI24" s="639"/>
      <c r="DJ24" s="639"/>
      <c r="DK24" s="686"/>
      <c r="DL24" s="685">
        <v>9873428</v>
      </c>
      <c r="DM24" s="639"/>
      <c r="DN24" s="639"/>
      <c r="DO24" s="639"/>
      <c r="DP24" s="639"/>
      <c r="DQ24" s="639"/>
      <c r="DR24" s="639"/>
      <c r="DS24" s="639"/>
      <c r="DT24" s="639"/>
      <c r="DU24" s="639"/>
      <c r="DV24" s="686"/>
      <c r="DW24" s="687">
        <v>46.7</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4655384</v>
      </c>
      <c r="S25" s="589"/>
      <c r="T25" s="589"/>
      <c r="U25" s="589"/>
      <c r="V25" s="589"/>
      <c r="W25" s="589"/>
      <c r="X25" s="589"/>
      <c r="Y25" s="590"/>
      <c r="Z25" s="641">
        <v>11.4</v>
      </c>
      <c r="AA25" s="641"/>
      <c r="AB25" s="641"/>
      <c r="AC25" s="641"/>
      <c r="AD25" s="642" t="s">
        <v>113</v>
      </c>
      <c r="AE25" s="642"/>
      <c r="AF25" s="642"/>
      <c r="AG25" s="642"/>
      <c r="AH25" s="642"/>
      <c r="AI25" s="642"/>
      <c r="AJ25" s="642"/>
      <c r="AK25" s="642"/>
      <c r="AL25" s="611" t="s">
        <v>113</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113</v>
      </c>
      <c r="BH25" s="589"/>
      <c r="BI25" s="589"/>
      <c r="BJ25" s="589"/>
      <c r="BK25" s="589"/>
      <c r="BL25" s="589"/>
      <c r="BM25" s="589"/>
      <c r="BN25" s="590"/>
      <c r="BO25" s="641" t="s">
        <v>113</v>
      </c>
      <c r="BP25" s="641"/>
      <c r="BQ25" s="641"/>
      <c r="BR25" s="641"/>
      <c r="BS25" s="594" t="s">
        <v>113</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3949909</v>
      </c>
      <c r="CS25" s="607"/>
      <c r="CT25" s="607"/>
      <c r="CU25" s="607"/>
      <c r="CV25" s="607"/>
      <c r="CW25" s="607"/>
      <c r="CX25" s="607"/>
      <c r="CY25" s="608"/>
      <c r="CZ25" s="591">
        <v>10.3</v>
      </c>
      <c r="DA25" s="609"/>
      <c r="DB25" s="609"/>
      <c r="DC25" s="610"/>
      <c r="DD25" s="594">
        <v>3559536</v>
      </c>
      <c r="DE25" s="607"/>
      <c r="DF25" s="607"/>
      <c r="DG25" s="607"/>
      <c r="DH25" s="607"/>
      <c r="DI25" s="607"/>
      <c r="DJ25" s="607"/>
      <c r="DK25" s="608"/>
      <c r="DL25" s="594">
        <v>3443433</v>
      </c>
      <c r="DM25" s="607"/>
      <c r="DN25" s="607"/>
      <c r="DO25" s="607"/>
      <c r="DP25" s="607"/>
      <c r="DQ25" s="607"/>
      <c r="DR25" s="607"/>
      <c r="DS25" s="607"/>
      <c r="DT25" s="607"/>
      <c r="DU25" s="607"/>
      <c r="DV25" s="608"/>
      <c r="DW25" s="611">
        <v>16.3</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113</v>
      </c>
      <c r="S26" s="589"/>
      <c r="T26" s="589"/>
      <c r="U26" s="589"/>
      <c r="V26" s="589"/>
      <c r="W26" s="589"/>
      <c r="X26" s="589"/>
      <c r="Y26" s="590"/>
      <c r="Z26" s="641" t="s">
        <v>113</v>
      </c>
      <c r="AA26" s="641"/>
      <c r="AB26" s="641"/>
      <c r="AC26" s="641"/>
      <c r="AD26" s="642" t="s">
        <v>113</v>
      </c>
      <c r="AE26" s="642"/>
      <c r="AF26" s="642"/>
      <c r="AG26" s="642"/>
      <c r="AH26" s="642"/>
      <c r="AI26" s="642"/>
      <c r="AJ26" s="642"/>
      <c r="AK26" s="642"/>
      <c r="AL26" s="611" t="s">
        <v>113</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113</v>
      </c>
      <c r="BH26" s="589"/>
      <c r="BI26" s="589"/>
      <c r="BJ26" s="589"/>
      <c r="BK26" s="589"/>
      <c r="BL26" s="589"/>
      <c r="BM26" s="589"/>
      <c r="BN26" s="590"/>
      <c r="BO26" s="641" t="s">
        <v>113</v>
      </c>
      <c r="BP26" s="641"/>
      <c r="BQ26" s="641"/>
      <c r="BR26" s="641"/>
      <c r="BS26" s="594" t="s">
        <v>113</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2518247</v>
      </c>
      <c r="CS26" s="589"/>
      <c r="CT26" s="589"/>
      <c r="CU26" s="589"/>
      <c r="CV26" s="589"/>
      <c r="CW26" s="589"/>
      <c r="CX26" s="589"/>
      <c r="CY26" s="590"/>
      <c r="CZ26" s="591">
        <v>6.5</v>
      </c>
      <c r="DA26" s="609"/>
      <c r="DB26" s="609"/>
      <c r="DC26" s="610"/>
      <c r="DD26" s="594">
        <v>2177765</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c r="B27" s="585" t="s">
        <v>278</v>
      </c>
      <c r="C27" s="586"/>
      <c r="D27" s="586"/>
      <c r="E27" s="586"/>
      <c r="F27" s="586"/>
      <c r="G27" s="586"/>
      <c r="H27" s="586"/>
      <c r="I27" s="586"/>
      <c r="J27" s="586"/>
      <c r="K27" s="586"/>
      <c r="L27" s="586"/>
      <c r="M27" s="586"/>
      <c r="N27" s="586"/>
      <c r="O27" s="586"/>
      <c r="P27" s="586"/>
      <c r="Q27" s="587"/>
      <c r="R27" s="588">
        <v>2538319</v>
      </c>
      <c r="S27" s="589"/>
      <c r="T27" s="589"/>
      <c r="U27" s="589"/>
      <c r="V27" s="589"/>
      <c r="W27" s="589"/>
      <c r="X27" s="589"/>
      <c r="Y27" s="590"/>
      <c r="Z27" s="641">
        <v>6.2</v>
      </c>
      <c r="AA27" s="641"/>
      <c r="AB27" s="641"/>
      <c r="AC27" s="641"/>
      <c r="AD27" s="642" t="s">
        <v>113</v>
      </c>
      <c r="AE27" s="642"/>
      <c r="AF27" s="642"/>
      <c r="AG27" s="642"/>
      <c r="AH27" s="642"/>
      <c r="AI27" s="642"/>
      <c r="AJ27" s="642"/>
      <c r="AK27" s="642"/>
      <c r="AL27" s="611" t="s">
        <v>113</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6336212</v>
      </c>
      <c r="BH27" s="589"/>
      <c r="BI27" s="589"/>
      <c r="BJ27" s="589"/>
      <c r="BK27" s="589"/>
      <c r="BL27" s="589"/>
      <c r="BM27" s="589"/>
      <c r="BN27" s="590"/>
      <c r="BO27" s="641">
        <v>100</v>
      </c>
      <c r="BP27" s="641"/>
      <c r="BQ27" s="641"/>
      <c r="BR27" s="641"/>
      <c r="BS27" s="594">
        <v>43124</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4289631</v>
      </c>
      <c r="CS27" s="607"/>
      <c r="CT27" s="607"/>
      <c r="CU27" s="607"/>
      <c r="CV27" s="607"/>
      <c r="CW27" s="607"/>
      <c r="CX27" s="607"/>
      <c r="CY27" s="608"/>
      <c r="CZ27" s="591">
        <v>11.1</v>
      </c>
      <c r="DA27" s="609"/>
      <c r="DB27" s="609"/>
      <c r="DC27" s="610"/>
      <c r="DD27" s="594">
        <v>1613846</v>
      </c>
      <c r="DE27" s="607"/>
      <c r="DF27" s="607"/>
      <c r="DG27" s="607"/>
      <c r="DH27" s="607"/>
      <c r="DI27" s="607"/>
      <c r="DJ27" s="607"/>
      <c r="DK27" s="608"/>
      <c r="DL27" s="594">
        <v>1596528</v>
      </c>
      <c r="DM27" s="607"/>
      <c r="DN27" s="607"/>
      <c r="DO27" s="607"/>
      <c r="DP27" s="607"/>
      <c r="DQ27" s="607"/>
      <c r="DR27" s="607"/>
      <c r="DS27" s="607"/>
      <c r="DT27" s="607"/>
      <c r="DU27" s="607"/>
      <c r="DV27" s="608"/>
      <c r="DW27" s="611">
        <v>7.5</v>
      </c>
      <c r="DX27" s="612"/>
      <c r="DY27" s="612"/>
      <c r="DZ27" s="612"/>
      <c r="EA27" s="612"/>
      <c r="EB27" s="612"/>
      <c r="EC27" s="613"/>
    </row>
    <row r="28" spans="2:133" ht="11.25" customHeight="1">
      <c r="B28" s="585" t="s">
        <v>281</v>
      </c>
      <c r="C28" s="586"/>
      <c r="D28" s="586"/>
      <c r="E28" s="586"/>
      <c r="F28" s="586"/>
      <c r="G28" s="586"/>
      <c r="H28" s="586"/>
      <c r="I28" s="586"/>
      <c r="J28" s="586"/>
      <c r="K28" s="586"/>
      <c r="L28" s="586"/>
      <c r="M28" s="586"/>
      <c r="N28" s="586"/>
      <c r="O28" s="586"/>
      <c r="P28" s="586"/>
      <c r="Q28" s="587"/>
      <c r="R28" s="588">
        <v>225105</v>
      </c>
      <c r="S28" s="589"/>
      <c r="T28" s="589"/>
      <c r="U28" s="589"/>
      <c r="V28" s="589"/>
      <c r="W28" s="589"/>
      <c r="X28" s="589"/>
      <c r="Y28" s="590"/>
      <c r="Z28" s="641">
        <v>0.6</v>
      </c>
      <c r="AA28" s="641"/>
      <c r="AB28" s="641"/>
      <c r="AC28" s="641"/>
      <c r="AD28" s="642">
        <v>15085</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5117610</v>
      </c>
      <c r="CS28" s="589"/>
      <c r="CT28" s="589"/>
      <c r="CU28" s="589"/>
      <c r="CV28" s="589"/>
      <c r="CW28" s="589"/>
      <c r="CX28" s="589"/>
      <c r="CY28" s="590"/>
      <c r="CZ28" s="591">
        <v>13.3</v>
      </c>
      <c r="DA28" s="609"/>
      <c r="DB28" s="609"/>
      <c r="DC28" s="610"/>
      <c r="DD28" s="594">
        <v>5012291</v>
      </c>
      <c r="DE28" s="589"/>
      <c r="DF28" s="589"/>
      <c r="DG28" s="589"/>
      <c r="DH28" s="589"/>
      <c r="DI28" s="589"/>
      <c r="DJ28" s="589"/>
      <c r="DK28" s="590"/>
      <c r="DL28" s="594">
        <v>4833467</v>
      </c>
      <c r="DM28" s="589"/>
      <c r="DN28" s="589"/>
      <c r="DO28" s="589"/>
      <c r="DP28" s="589"/>
      <c r="DQ28" s="589"/>
      <c r="DR28" s="589"/>
      <c r="DS28" s="589"/>
      <c r="DT28" s="589"/>
      <c r="DU28" s="589"/>
      <c r="DV28" s="590"/>
      <c r="DW28" s="611">
        <v>22.9</v>
      </c>
      <c r="DX28" s="612"/>
      <c r="DY28" s="612"/>
      <c r="DZ28" s="612"/>
      <c r="EA28" s="612"/>
      <c r="EB28" s="612"/>
      <c r="EC28" s="613"/>
    </row>
    <row r="29" spans="2:133" ht="11.25" customHeight="1">
      <c r="B29" s="585" t="s">
        <v>283</v>
      </c>
      <c r="C29" s="586"/>
      <c r="D29" s="586"/>
      <c r="E29" s="586"/>
      <c r="F29" s="586"/>
      <c r="G29" s="586"/>
      <c r="H29" s="586"/>
      <c r="I29" s="586"/>
      <c r="J29" s="586"/>
      <c r="K29" s="586"/>
      <c r="L29" s="586"/>
      <c r="M29" s="586"/>
      <c r="N29" s="586"/>
      <c r="O29" s="586"/>
      <c r="P29" s="586"/>
      <c r="Q29" s="587"/>
      <c r="R29" s="588">
        <v>117629</v>
      </c>
      <c r="S29" s="589"/>
      <c r="T29" s="589"/>
      <c r="U29" s="589"/>
      <c r="V29" s="589"/>
      <c r="W29" s="589"/>
      <c r="X29" s="589"/>
      <c r="Y29" s="590"/>
      <c r="Z29" s="641">
        <v>0.3</v>
      </c>
      <c r="AA29" s="641"/>
      <c r="AB29" s="641"/>
      <c r="AC29" s="641"/>
      <c r="AD29" s="642" t="s">
        <v>113</v>
      </c>
      <c r="AE29" s="642"/>
      <c r="AF29" s="642"/>
      <c r="AG29" s="642"/>
      <c r="AH29" s="642"/>
      <c r="AI29" s="642"/>
      <c r="AJ29" s="642"/>
      <c r="AK29" s="642"/>
      <c r="AL29" s="611" t="s">
        <v>113</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287</v>
      </c>
      <c r="CG29" s="622"/>
      <c r="CH29" s="622"/>
      <c r="CI29" s="622"/>
      <c r="CJ29" s="622"/>
      <c r="CK29" s="622"/>
      <c r="CL29" s="622"/>
      <c r="CM29" s="622"/>
      <c r="CN29" s="622"/>
      <c r="CO29" s="622"/>
      <c r="CP29" s="622"/>
      <c r="CQ29" s="623"/>
      <c r="CR29" s="588">
        <v>5117388</v>
      </c>
      <c r="CS29" s="607"/>
      <c r="CT29" s="607"/>
      <c r="CU29" s="607"/>
      <c r="CV29" s="607"/>
      <c r="CW29" s="607"/>
      <c r="CX29" s="607"/>
      <c r="CY29" s="608"/>
      <c r="CZ29" s="591">
        <v>13.3</v>
      </c>
      <c r="DA29" s="609"/>
      <c r="DB29" s="609"/>
      <c r="DC29" s="610"/>
      <c r="DD29" s="594">
        <v>5012069</v>
      </c>
      <c r="DE29" s="607"/>
      <c r="DF29" s="607"/>
      <c r="DG29" s="607"/>
      <c r="DH29" s="607"/>
      <c r="DI29" s="607"/>
      <c r="DJ29" s="607"/>
      <c r="DK29" s="608"/>
      <c r="DL29" s="594">
        <v>4833245</v>
      </c>
      <c r="DM29" s="607"/>
      <c r="DN29" s="607"/>
      <c r="DO29" s="607"/>
      <c r="DP29" s="607"/>
      <c r="DQ29" s="607"/>
      <c r="DR29" s="607"/>
      <c r="DS29" s="607"/>
      <c r="DT29" s="607"/>
      <c r="DU29" s="607"/>
      <c r="DV29" s="608"/>
      <c r="DW29" s="611">
        <v>22.9</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498575</v>
      </c>
      <c r="S30" s="589"/>
      <c r="T30" s="589"/>
      <c r="U30" s="589"/>
      <c r="V30" s="589"/>
      <c r="W30" s="589"/>
      <c r="X30" s="589"/>
      <c r="Y30" s="590"/>
      <c r="Z30" s="641">
        <v>1.2</v>
      </c>
      <c r="AA30" s="641"/>
      <c r="AB30" s="641"/>
      <c r="AC30" s="641"/>
      <c r="AD30" s="642" t="s">
        <v>113</v>
      </c>
      <c r="AE30" s="642"/>
      <c r="AF30" s="642"/>
      <c r="AG30" s="642"/>
      <c r="AH30" s="642"/>
      <c r="AI30" s="642"/>
      <c r="AJ30" s="642"/>
      <c r="AK30" s="642"/>
      <c r="AL30" s="611" t="s">
        <v>113</v>
      </c>
      <c r="AM30" s="643"/>
      <c r="AN30" s="643"/>
      <c r="AO30" s="644"/>
      <c r="AP30" s="666" t="s">
        <v>289</v>
      </c>
      <c r="AQ30" s="667"/>
      <c r="AR30" s="667"/>
      <c r="AS30" s="667"/>
      <c r="AT30" s="672" t="s">
        <v>290</v>
      </c>
      <c r="AU30" s="182"/>
      <c r="AV30" s="182"/>
      <c r="AW30" s="182"/>
      <c r="AX30" s="675" t="s">
        <v>169</v>
      </c>
      <c r="AY30" s="676"/>
      <c r="AZ30" s="676"/>
      <c r="BA30" s="676"/>
      <c r="BB30" s="676"/>
      <c r="BC30" s="676"/>
      <c r="BD30" s="676"/>
      <c r="BE30" s="676"/>
      <c r="BF30" s="677"/>
      <c r="BG30" s="654">
        <v>99.2</v>
      </c>
      <c r="BH30" s="655"/>
      <c r="BI30" s="655"/>
      <c r="BJ30" s="655"/>
      <c r="BK30" s="655"/>
      <c r="BL30" s="655"/>
      <c r="BM30" s="656">
        <v>96.5</v>
      </c>
      <c r="BN30" s="655"/>
      <c r="BO30" s="655"/>
      <c r="BP30" s="655"/>
      <c r="BQ30" s="657"/>
      <c r="BR30" s="654">
        <v>99.3</v>
      </c>
      <c r="BS30" s="655"/>
      <c r="BT30" s="655"/>
      <c r="BU30" s="655"/>
      <c r="BV30" s="655"/>
      <c r="BW30" s="655"/>
      <c r="BX30" s="656">
        <v>96.3</v>
      </c>
      <c r="BY30" s="655"/>
      <c r="BZ30" s="655"/>
      <c r="CA30" s="655"/>
      <c r="CB30" s="657"/>
      <c r="CD30" s="660"/>
      <c r="CE30" s="661"/>
      <c r="CF30" s="625" t="s">
        <v>291</v>
      </c>
      <c r="CG30" s="622"/>
      <c r="CH30" s="622"/>
      <c r="CI30" s="622"/>
      <c r="CJ30" s="622"/>
      <c r="CK30" s="622"/>
      <c r="CL30" s="622"/>
      <c r="CM30" s="622"/>
      <c r="CN30" s="622"/>
      <c r="CO30" s="622"/>
      <c r="CP30" s="622"/>
      <c r="CQ30" s="623"/>
      <c r="CR30" s="588">
        <v>4653412</v>
      </c>
      <c r="CS30" s="589"/>
      <c r="CT30" s="589"/>
      <c r="CU30" s="589"/>
      <c r="CV30" s="589"/>
      <c r="CW30" s="589"/>
      <c r="CX30" s="589"/>
      <c r="CY30" s="590"/>
      <c r="CZ30" s="591">
        <v>12.1</v>
      </c>
      <c r="DA30" s="609"/>
      <c r="DB30" s="609"/>
      <c r="DC30" s="610"/>
      <c r="DD30" s="594">
        <v>4561001</v>
      </c>
      <c r="DE30" s="589"/>
      <c r="DF30" s="589"/>
      <c r="DG30" s="589"/>
      <c r="DH30" s="589"/>
      <c r="DI30" s="589"/>
      <c r="DJ30" s="589"/>
      <c r="DK30" s="590"/>
      <c r="DL30" s="594">
        <v>4382177</v>
      </c>
      <c r="DM30" s="589"/>
      <c r="DN30" s="589"/>
      <c r="DO30" s="589"/>
      <c r="DP30" s="589"/>
      <c r="DQ30" s="589"/>
      <c r="DR30" s="589"/>
      <c r="DS30" s="589"/>
      <c r="DT30" s="589"/>
      <c r="DU30" s="589"/>
      <c r="DV30" s="590"/>
      <c r="DW30" s="611">
        <v>20.7</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3424298</v>
      </c>
      <c r="S31" s="589"/>
      <c r="T31" s="589"/>
      <c r="U31" s="589"/>
      <c r="V31" s="589"/>
      <c r="W31" s="589"/>
      <c r="X31" s="589"/>
      <c r="Y31" s="590"/>
      <c r="Z31" s="641">
        <v>8.4</v>
      </c>
      <c r="AA31" s="641"/>
      <c r="AB31" s="641"/>
      <c r="AC31" s="641"/>
      <c r="AD31" s="642" t="s">
        <v>113</v>
      </c>
      <c r="AE31" s="642"/>
      <c r="AF31" s="642"/>
      <c r="AG31" s="642"/>
      <c r="AH31" s="642"/>
      <c r="AI31" s="642"/>
      <c r="AJ31" s="642"/>
      <c r="AK31" s="642"/>
      <c r="AL31" s="611" t="s">
        <v>113</v>
      </c>
      <c r="AM31" s="643"/>
      <c r="AN31" s="643"/>
      <c r="AO31" s="644"/>
      <c r="AP31" s="668"/>
      <c r="AQ31" s="669"/>
      <c r="AR31" s="669"/>
      <c r="AS31" s="669"/>
      <c r="AT31" s="673"/>
      <c r="AU31" s="181" t="s">
        <v>293</v>
      </c>
      <c r="AV31" s="181"/>
      <c r="AW31" s="181"/>
      <c r="AX31" s="585" t="s">
        <v>294</v>
      </c>
      <c r="AY31" s="586"/>
      <c r="AZ31" s="586"/>
      <c r="BA31" s="586"/>
      <c r="BB31" s="586"/>
      <c r="BC31" s="586"/>
      <c r="BD31" s="586"/>
      <c r="BE31" s="586"/>
      <c r="BF31" s="587"/>
      <c r="BG31" s="652">
        <v>99.4</v>
      </c>
      <c r="BH31" s="607"/>
      <c r="BI31" s="607"/>
      <c r="BJ31" s="607"/>
      <c r="BK31" s="607"/>
      <c r="BL31" s="607"/>
      <c r="BM31" s="643">
        <v>97.9</v>
      </c>
      <c r="BN31" s="653"/>
      <c r="BO31" s="653"/>
      <c r="BP31" s="653"/>
      <c r="BQ31" s="617"/>
      <c r="BR31" s="652">
        <v>99.6</v>
      </c>
      <c r="BS31" s="607"/>
      <c r="BT31" s="607"/>
      <c r="BU31" s="607"/>
      <c r="BV31" s="607"/>
      <c r="BW31" s="607"/>
      <c r="BX31" s="643">
        <v>97.7</v>
      </c>
      <c r="BY31" s="653"/>
      <c r="BZ31" s="653"/>
      <c r="CA31" s="653"/>
      <c r="CB31" s="617"/>
      <c r="CD31" s="660"/>
      <c r="CE31" s="661"/>
      <c r="CF31" s="625" t="s">
        <v>295</v>
      </c>
      <c r="CG31" s="622"/>
      <c r="CH31" s="622"/>
      <c r="CI31" s="622"/>
      <c r="CJ31" s="622"/>
      <c r="CK31" s="622"/>
      <c r="CL31" s="622"/>
      <c r="CM31" s="622"/>
      <c r="CN31" s="622"/>
      <c r="CO31" s="622"/>
      <c r="CP31" s="622"/>
      <c r="CQ31" s="623"/>
      <c r="CR31" s="588">
        <v>463976</v>
      </c>
      <c r="CS31" s="607"/>
      <c r="CT31" s="607"/>
      <c r="CU31" s="607"/>
      <c r="CV31" s="607"/>
      <c r="CW31" s="607"/>
      <c r="CX31" s="607"/>
      <c r="CY31" s="608"/>
      <c r="CZ31" s="591">
        <v>1.2</v>
      </c>
      <c r="DA31" s="609"/>
      <c r="DB31" s="609"/>
      <c r="DC31" s="610"/>
      <c r="DD31" s="594">
        <v>451068</v>
      </c>
      <c r="DE31" s="607"/>
      <c r="DF31" s="607"/>
      <c r="DG31" s="607"/>
      <c r="DH31" s="607"/>
      <c r="DI31" s="607"/>
      <c r="DJ31" s="607"/>
      <c r="DK31" s="608"/>
      <c r="DL31" s="594">
        <v>451068</v>
      </c>
      <c r="DM31" s="607"/>
      <c r="DN31" s="607"/>
      <c r="DO31" s="607"/>
      <c r="DP31" s="607"/>
      <c r="DQ31" s="607"/>
      <c r="DR31" s="607"/>
      <c r="DS31" s="607"/>
      <c r="DT31" s="607"/>
      <c r="DU31" s="607"/>
      <c r="DV31" s="608"/>
      <c r="DW31" s="611">
        <v>2.1</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1840614</v>
      </c>
      <c r="S32" s="589"/>
      <c r="T32" s="589"/>
      <c r="U32" s="589"/>
      <c r="V32" s="589"/>
      <c r="W32" s="589"/>
      <c r="X32" s="589"/>
      <c r="Y32" s="590"/>
      <c r="Z32" s="641">
        <v>4.5</v>
      </c>
      <c r="AA32" s="641"/>
      <c r="AB32" s="641"/>
      <c r="AC32" s="641"/>
      <c r="AD32" s="642">
        <v>9601</v>
      </c>
      <c r="AE32" s="642"/>
      <c r="AF32" s="642"/>
      <c r="AG32" s="642"/>
      <c r="AH32" s="642"/>
      <c r="AI32" s="642"/>
      <c r="AJ32" s="642"/>
      <c r="AK32" s="642"/>
      <c r="AL32" s="611">
        <v>0</v>
      </c>
      <c r="AM32" s="643"/>
      <c r="AN32" s="643"/>
      <c r="AO32" s="644"/>
      <c r="AP32" s="670"/>
      <c r="AQ32" s="671"/>
      <c r="AR32" s="671"/>
      <c r="AS32" s="671"/>
      <c r="AT32" s="674"/>
      <c r="AU32" s="183"/>
      <c r="AV32" s="183"/>
      <c r="AW32" s="183"/>
      <c r="AX32" s="569" t="s">
        <v>297</v>
      </c>
      <c r="AY32" s="570"/>
      <c r="AZ32" s="570"/>
      <c r="BA32" s="570"/>
      <c r="BB32" s="570"/>
      <c r="BC32" s="570"/>
      <c r="BD32" s="570"/>
      <c r="BE32" s="570"/>
      <c r="BF32" s="571"/>
      <c r="BG32" s="651">
        <v>99</v>
      </c>
      <c r="BH32" s="573"/>
      <c r="BI32" s="573"/>
      <c r="BJ32" s="573"/>
      <c r="BK32" s="573"/>
      <c r="BL32" s="573"/>
      <c r="BM32" s="636">
        <v>94.9</v>
      </c>
      <c r="BN32" s="573"/>
      <c r="BO32" s="573"/>
      <c r="BP32" s="573"/>
      <c r="BQ32" s="630"/>
      <c r="BR32" s="651">
        <v>99</v>
      </c>
      <c r="BS32" s="573"/>
      <c r="BT32" s="573"/>
      <c r="BU32" s="573"/>
      <c r="BV32" s="573"/>
      <c r="BW32" s="573"/>
      <c r="BX32" s="636">
        <v>94.6</v>
      </c>
      <c r="BY32" s="573"/>
      <c r="BZ32" s="573"/>
      <c r="CA32" s="573"/>
      <c r="CB32" s="630"/>
      <c r="CD32" s="662"/>
      <c r="CE32" s="663"/>
      <c r="CF32" s="625" t="s">
        <v>298</v>
      </c>
      <c r="CG32" s="622"/>
      <c r="CH32" s="622"/>
      <c r="CI32" s="622"/>
      <c r="CJ32" s="622"/>
      <c r="CK32" s="622"/>
      <c r="CL32" s="622"/>
      <c r="CM32" s="622"/>
      <c r="CN32" s="622"/>
      <c r="CO32" s="622"/>
      <c r="CP32" s="622"/>
      <c r="CQ32" s="623"/>
      <c r="CR32" s="588">
        <v>222</v>
      </c>
      <c r="CS32" s="589"/>
      <c r="CT32" s="589"/>
      <c r="CU32" s="589"/>
      <c r="CV32" s="589"/>
      <c r="CW32" s="589"/>
      <c r="CX32" s="589"/>
      <c r="CY32" s="590"/>
      <c r="CZ32" s="591">
        <v>0</v>
      </c>
      <c r="DA32" s="609"/>
      <c r="DB32" s="609"/>
      <c r="DC32" s="610"/>
      <c r="DD32" s="594">
        <v>222</v>
      </c>
      <c r="DE32" s="589"/>
      <c r="DF32" s="589"/>
      <c r="DG32" s="589"/>
      <c r="DH32" s="589"/>
      <c r="DI32" s="589"/>
      <c r="DJ32" s="589"/>
      <c r="DK32" s="590"/>
      <c r="DL32" s="594">
        <v>222</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3949900</v>
      </c>
      <c r="S33" s="589"/>
      <c r="T33" s="589"/>
      <c r="U33" s="589"/>
      <c r="V33" s="589"/>
      <c r="W33" s="589"/>
      <c r="X33" s="589"/>
      <c r="Y33" s="590"/>
      <c r="Z33" s="641">
        <v>9.6999999999999993</v>
      </c>
      <c r="AA33" s="641"/>
      <c r="AB33" s="641"/>
      <c r="AC33" s="641"/>
      <c r="AD33" s="642" t="s">
        <v>113</v>
      </c>
      <c r="AE33" s="642"/>
      <c r="AF33" s="642"/>
      <c r="AG33" s="642"/>
      <c r="AH33" s="642"/>
      <c r="AI33" s="642"/>
      <c r="AJ33" s="642"/>
      <c r="AK33" s="642"/>
      <c r="AL33" s="611" t="s">
        <v>113</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17763398</v>
      </c>
      <c r="CS33" s="607"/>
      <c r="CT33" s="607"/>
      <c r="CU33" s="607"/>
      <c r="CV33" s="607"/>
      <c r="CW33" s="607"/>
      <c r="CX33" s="607"/>
      <c r="CY33" s="608"/>
      <c r="CZ33" s="591">
        <v>46.1</v>
      </c>
      <c r="DA33" s="609"/>
      <c r="DB33" s="609"/>
      <c r="DC33" s="610"/>
      <c r="DD33" s="594">
        <v>12878724</v>
      </c>
      <c r="DE33" s="607"/>
      <c r="DF33" s="607"/>
      <c r="DG33" s="607"/>
      <c r="DH33" s="607"/>
      <c r="DI33" s="607"/>
      <c r="DJ33" s="607"/>
      <c r="DK33" s="608"/>
      <c r="DL33" s="594">
        <v>9736877</v>
      </c>
      <c r="DM33" s="607"/>
      <c r="DN33" s="607"/>
      <c r="DO33" s="607"/>
      <c r="DP33" s="607"/>
      <c r="DQ33" s="607"/>
      <c r="DR33" s="607"/>
      <c r="DS33" s="607"/>
      <c r="DT33" s="607"/>
      <c r="DU33" s="607"/>
      <c r="DV33" s="608"/>
      <c r="DW33" s="611">
        <v>46</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113</v>
      </c>
      <c r="S34" s="589"/>
      <c r="T34" s="589"/>
      <c r="U34" s="589"/>
      <c r="V34" s="589"/>
      <c r="W34" s="589"/>
      <c r="X34" s="589"/>
      <c r="Y34" s="590"/>
      <c r="Z34" s="641" t="s">
        <v>113</v>
      </c>
      <c r="AA34" s="641"/>
      <c r="AB34" s="641"/>
      <c r="AC34" s="641"/>
      <c r="AD34" s="642" t="s">
        <v>113</v>
      </c>
      <c r="AE34" s="642"/>
      <c r="AF34" s="642"/>
      <c r="AG34" s="642"/>
      <c r="AH34" s="642"/>
      <c r="AI34" s="642"/>
      <c r="AJ34" s="642"/>
      <c r="AK34" s="642"/>
      <c r="AL34" s="611" t="s">
        <v>113</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4708674</v>
      </c>
      <c r="CS34" s="589"/>
      <c r="CT34" s="589"/>
      <c r="CU34" s="589"/>
      <c r="CV34" s="589"/>
      <c r="CW34" s="589"/>
      <c r="CX34" s="589"/>
      <c r="CY34" s="590"/>
      <c r="CZ34" s="591">
        <v>12.2</v>
      </c>
      <c r="DA34" s="609"/>
      <c r="DB34" s="609"/>
      <c r="DC34" s="610"/>
      <c r="DD34" s="594">
        <v>3470874</v>
      </c>
      <c r="DE34" s="589"/>
      <c r="DF34" s="589"/>
      <c r="DG34" s="589"/>
      <c r="DH34" s="589"/>
      <c r="DI34" s="589"/>
      <c r="DJ34" s="589"/>
      <c r="DK34" s="590"/>
      <c r="DL34" s="594">
        <v>3088293</v>
      </c>
      <c r="DM34" s="589"/>
      <c r="DN34" s="589"/>
      <c r="DO34" s="589"/>
      <c r="DP34" s="589"/>
      <c r="DQ34" s="589"/>
      <c r="DR34" s="589"/>
      <c r="DS34" s="589"/>
      <c r="DT34" s="589"/>
      <c r="DU34" s="589"/>
      <c r="DV34" s="590"/>
      <c r="DW34" s="611">
        <v>14.6</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1340500</v>
      </c>
      <c r="S35" s="589"/>
      <c r="T35" s="589"/>
      <c r="U35" s="589"/>
      <c r="V35" s="589"/>
      <c r="W35" s="589"/>
      <c r="X35" s="589"/>
      <c r="Y35" s="590"/>
      <c r="Z35" s="641">
        <v>3.3</v>
      </c>
      <c r="AA35" s="641"/>
      <c r="AB35" s="641"/>
      <c r="AC35" s="641"/>
      <c r="AD35" s="642" t="s">
        <v>113</v>
      </c>
      <c r="AE35" s="642"/>
      <c r="AF35" s="642"/>
      <c r="AG35" s="642"/>
      <c r="AH35" s="642"/>
      <c r="AI35" s="642"/>
      <c r="AJ35" s="642"/>
      <c r="AK35" s="642"/>
      <c r="AL35" s="611" t="s">
        <v>113</v>
      </c>
      <c r="AM35" s="643"/>
      <c r="AN35" s="643"/>
      <c r="AO35" s="644"/>
      <c r="AP35" s="186"/>
      <c r="AQ35" s="645" t="s">
        <v>306</v>
      </c>
      <c r="AR35" s="646"/>
      <c r="AS35" s="646"/>
      <c r="AT35" s="646"/>
      <c r="AU35" s="646"/>
      <c r="AV35" s="646"/>
      <c r="AW35" s="646"/>
      <c r="AX35" s="646"/>
      <c r="AY35" s="647"/>
      <c r="AZ35" s="638">
        <v>3809875</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166412</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3277650</v>
      </c>
      <c r="CS35" s="607"/>
      <c r="CT35" s="607"/>
      <c r="CU35" s="607"/>
      <c r="CV35" s="607"/>
      <c r="CW35" s="607"/>
      <c r="CX35" s="607"/>
      <c r="CY35" s="608"/>
      <c r="CZ35" s="591">
        <v>8.5</v>
      </c>
      <c r="DA35" s="609"/>
      <c r="DB35" s="609"/>
      <c r="DC35" s="610"/>
      <c r="DD35" s="594">
        <v>2573189</v>
      </c>
      <c r="DE35" s="607"/>
      <c r="DF35" s="607"/>
      <c r="DG35" s="607"/>
      <c r="DH35" s="607"/>
      <c r="DI35" s="607"/>
      <c r="DJ35" s="607"/>
      <c r="DK35" s="608"/>
      <c r="DL35" s="594">
        <v>1456697</v>
      </c>
      <c r="DM35" s="607"/>
      <c r="DN35" s="607"/>
      <c r="DO35" s="607"/>
      <c r="DP35" s="607"/>
      <c r="DQ35" s="607"/>
      <c r="DR35" s="607"/>
      <c r="DS35" s="607"/>
      <c r="DT35" s="607"/>
      <c r="DU35" s="607"/>
      <c r="DV35" s="608"/>
      <c r="DW35" s="611">
        <v>6.9</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40812435</v>
      </c>
      <c r="S36" s="629"/>
      <c r="T36" s="629"/>
      <c r="U36" s="629"/>
      <c r="V36" s="629"/>
      <c r="W36" s="629"/>
      <c r="X36" s="629"/>
      <c r="Y36" s="632"/>
      <c r="Z36" s="633">
        <v>100</v>
      </c>
      <c r="AA36" s="633"/>
      <c r="AB36" s="633"/>
      <c r="AC36" s="633"/>
      <c r="AD36" s="634">
        <v>19806887</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1328499</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142228</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3463506</v>
      </c>
      <c r="CS36" s="589"/>
      <c r="CT36" s="589"/>
      <c r="CU36" s="589"/>
      <c r="CV36" s="589"/>
      <c r="CW36" s="589"/>
      <c r="CX36" s="589"/>
      <c r="CY36" s="590"/>
      <c r="CZ36" s="591">
        <v>9</v>
      </c>
      <c r="DA36" s="609"/>
      <c r="DB36" s="609"/>
      <c r="DC36" s="610"/>
      <c r="DD36" s="594">
        <v>2459935</v>
      </c>
      <c r="DE36" s="589"/>
      <c r="DF36" s="589"/>
      <c r="DG36" s="589"/>
      <c r="DH36" s="589"/>
      <c r="DI36" s="589"/>
      <c r="DJ36" s="589"/>
      <c r="DK36" s="590"/>
      <c r="DL36" s="594">
        <v>1831844</v>
      </c>
      <c r="DM36" s="589"/>
      <c r="DN36" s="589"/>
      <c r="DO36" s="589"/>
      <c r="DP36" s="589"/>
      <c r="DQ36" s="589"/>
      <c r="DR36" s="589"/>
      <c r="DS36" s="589"/>
      <c r="DT36" s="589"/>
      <c r="DU36" s="589"/>
      <c r="DV36" s="590"/>
      <c r="DW36" s="611">
        <v>8.6999999999999993</v>
      </c>
      <c r="DX36" s="612"/>
      <c r="DY36" s="612"/>
      <c r="DZ36" s="612"/>
      <c r="EA36" s="612"/>
      <c r="EB36" s="612"/>
      <c r="EC36" s="613"/>
    </row>
    <row r="37" spans="2:133" ht="11.25" customHeight="1">
      <c r="AQ37" s="614" t="s">
        <v>313</v>
      </c>
      <c r="AR37" s="615"/>
      <c r="AS37" s="615"/>
      <c r="AT37" s="615"/>
      <c r="AU37" s="615"/>
      <c r="AV37" s="615"/>
      <c r="AW37" s="615"/>
      <c r="AX37" s="615"/>
      <c r="AY37" s="616"/>
      <c r="AZ37" s="588">
        <v>366011</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8454</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1411085</v>
      </c>
      <c r="CS37" s="607"/>
      <c r="CT37" s="607"/>
      <c r="CU37" s="607"/>
      <c r="CV37" s="607"/>
      <c r="CW37" s="607"/>
      <c r="CX37" s="607"/>
      <c r="CY37" s="608"/>
      <c r="CZ37" s="591">
        <v>3.7</v>
      </c>
      <c r="DA37" s="609"/>
      <c r="DB37" s="609"/>
      <c r="DC37" s="610"/>
      <c r="DD37" s="594">
        <v>1355532</v>
      </c>
      <c r="DE37" s="607"/>
      <c r="DF37" s="607"/>
      <c r="DG37" s="607"/>
      <c r="DH37" s="607"/>
      <c r="DI37" s="607"/>
      <c r="DJ37" s="607"/>
      <c r="DK37" s="608"/>
      <c r="DL37" s="594">
        <v>1071259</v>
      </c>
      <c r="DM37" s="607"/>
      <c r="DN37" s="607"/>
      <c r="DO37" s="607"/>
      <c r="DP37" s="607"/>
      <c r="DQ37" s="607"/>
      <c r="DR37" s="607"/>
      <c r="DS37" s="607"/>
      <c r="DT37" s="607"/>
      <c r="DU37" s="607"/>
      <c r="DV37" s="608"/>
      <c r="DW37" s="611">
        <v>5.0999999999999996</v>
      </c>
      <c r="DX37" s="612"/>
      <c r="DY37" s="612"/>
      <c r="DZ37" s="612"/>
      <c r="EA37" s="612"/>
      <c r="EB37" s="612"/>
      <c r="EC37" s="613"/>
    </row>
    <row r="38" spans="2:133" ht="11.25" customHeight="1">
      <c r="AQ38" s="614" t="s">
        <v>316</v>
      </c>
      <c r="AR38" s="615"/>
      <c r="AS38" s="615"/>
      <c r="AT38" s="615"/>
      <c r="AU38" s="615"/>
      <c r="AV38" s="615"/>
      <c r="AW38" s="615"/>
      <c r="AX38" s="615"/>
      <c r="AY38" s="616"/>
      <c r="AZ38" s="588">
        <v>9487</v>
      </c>
      <c r="BA38" s="589"/>
      <c r="BB38" s="589"/>
      <c r="BC38" s="589"/>
      <c r="BD38" s="607"/>
      <c r="BE38" s="607"/>
      <c r="BF38" s="617"/>
      <c r="BG38" s="625" t="s">
        <v>317</v>
      </c>
      <c r="BH38" s="622"/>
      <c r="BI38" s="622"/>
      <c r="BJ38" s="622"/>
      <c r="BK38" s="622"/>
      <c r="BL38" s="622"/>
      <c r="BM38" s="622"/>
      <c r="BN38" s="622"/>
      <c r="BO38" s="622"/>
      <c r="BP38" s="622"/>
      <c r="BQ38" s="622"/>
      <c r="BR38" s="622"/>
      <c r="BS38" s="622"/>
      <c r="BT38" s="622"/>
      <c r="BU38" s="623"/>
      <c r="BV38" s="588">
        <v>14598</v>
      </c>
      <c r="BW38" s="589"/>
      <c r="BX38" s="589"/>
      <c r="BY38" s="589"/>
      <c r="BZ38" s="589"/>
      <c r="CA38" s="589"/>
      <c r="CB38" s="624"/>
      <c r="CD38" s="625" t="s">
        <v>318</v>
      </c>
      <c r="CE38" s="622"/>
      <c r="CF38" s="622"/>
      <c r="CG38" s="622"/>
      <c r="CH38" s="622"/>
      <c r="CI38" s="622"/>
      <c r="CJ38" s="622"/>
      <c r="CK38" s="622"/>
      <c r="CL38" s="622"/>
      <c r="CM38" s="622"/>
      <c r="CN38" s="622"/>
      <c r="CO38" s="622"/>
      <c r="CP38" s="622"/>
      <c r="CQ38" s="623"/>
      <c r="CR38" s="588">
        <v>3800388</v>
      </c>
      <c r="CS38" s="589"/>
      <c r="CT38" s="589"/>
      <c r="CU38" s="589"/>
      <c r="CV38" s="589"/>
      <c r="CW38" s="589"/>
      <c r="CX38" s="589"/>
      <c r="CY38" s="590"/>
      <c r="CZ38" s="591">
        <v>9.9</v>
      </c>
      <c r="DA38" s="609"/>
      <c r="DB38" s="609"/>
      <c r="DC38" s="610"/>
      <c r="DD38" s="594">
        <v>3482347</v>
      </c>
      <c r="DE38" s="589"/>
      <c r="DF38" s="589"/>
      <c r="DG38" s="589"/>
      <c r="DH38" s="589"/>
      <c r="DI38" s="589"/>
      <c r="DJ38" s="589"/>
      <c r="DK38" s="590"/>
      <c r="DL38" s="594">
        <v>3360043</v>
      </c>
      <c r="DM38" s="589"/>
      <c r="DN38" s="589"/>
      <c r="DO38" s="589"/>
      <c r="DP38" s="589"/>
      <c r="DQ38" s="589"/>
      <c r="DR38" s="589"/>
      <c r="DS38" s="589"/>
      <c r="DT38" s="589"/>
      <c r="DU38" s="589"/>
      <c r="DV38" s="590"/>
      <c r="DW38" s="611">
        <v>15.9</v>
      </c>
      <c r="DX38" s="612"/>
      <c r="DY38" s="612"/>
      <c r="DZ38" s="612"/>
      <c r="EA38" s="612"/>
      <c r="EB38" s="612"/>
      <c r="EC38" s="613"/>
    </row>
    <row r="39" spans="2:133" ht="11.25" customHeight="1">
      <c r="AQ39" s="614" t="s">
        <v>319</v>
      </c>
      <c r="AR39" s="615"/>
      <c r="AS39" s="615"/>
      <c r="AT39" s="615"/>
      <c r="AU39" s="615"/>
      <c r="AV39" s="615"/>
      <c r="AW39" s="615"/>
      <c r="AX39" s="615"/>
      <c r="AY39" s="616"/>
      <c r="AZ39" s="588" t="s">
        <v>320</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93</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961426</v>
      </c>
      <c r="CS39" s="607"/>
      <c r="CT39" s="607"/>
      <c r="CU39" s="607"/>
      <c r="CV39" s="607"/>
      <c r="CW39" s="607"/>
      <c r="CX39" s="607"/>
      <c r="CY39" s="608"/>
      <c r="CZ39" s="591">
        <v>2.5</v>
      </c>
      <c r="DA39" s="609"/>
      <c r="DB39" s="609"/>
      <c r="DC39" s="610"/>
      <c r="DD39" s="594">
        <v>890204</v>
      </c>
      <c r="DE39" s="607"/>
      <c r="DF39" s="607"/>
      <c r="DG39" s="607"/>
      <c r="DH39" s="607"/>
      <c r="DI39" s="607"/>
      <c r="DJ39" s="607"/>
      <c r="DK39" s="608"/>
      <c r="DL39" s="594" t="s">
        <v>320</v>
      </c>
      <c r="DM39" s="607"/>
      <c r="DN39" s="607"/>
      <c r="DO39" s="607"/>
      <c r="DP39" s="607"/>
      <c r="DQ39" s="607"/>
      <c r="DR39" s="607"/>
      <c r="DS39" s="607"/>
      <c r="DT39" s="607"/>
      <c r="DU39" s="607"/>
      <c r="DV39" s="608"/>
      <c r="DW39" s="611" t="s">
        <v>320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383507</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92</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1551754</v>
      </c>
      <c r="CS40" s="589"/>
      <c r="CT40" s="589"/>
      <c r="CU40" s="589"/>
      <c r="CV40" s="589"/>
      <c r="CW40" s="589"/>
      <c r="CX40" s="589"/>
      <c r="CY40" s="590"/>
      <c r="CZ40" s="591">
        <v>4</v>
      </c>
      <c r="DA40" s="609"/>
      <c r="DB40" s="609"/>
      <c r="DC40" s="610"/>
      <c r="DD40" s="594">
        <v>2175</v>
      </c>
      <c r="DE40" s="589"/>
      <c r="DF40" s="589"/>
      <c r="DG40" s="589"/>
      <c r="DH40" s="589"/>
      <c r="DI40" s="589"/>
      <c r="DJ40" s="589"/>
      <c r="DK40" s="590"/>
      <c r="DL40" s="594" t="s">
        <v>320</v>
      </c>
      <c r="DM40" s="589"/>
      <c r="DN40" s="589"/>
      <c r="DO40" s="589"/>
      <c r="DP40" s="589"/>
      <c r="DQ40" s="589"/>
      <c r="DR40" s="589"/>
      <c r="DS40" s="589"/>
      <c r="DT40" s="589"/>
      <c r="DU40" s="589"/>
      <c r="DV40" s="590"/>
      <c r="DW40" s="611" t="s">
        <v>320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1722371</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271</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7397453</v>
      </c>
      <c r="CS42" s="589"/>
      <c r="CT42" s="589"/>
      <c r="CU42" s="589"/>
      <c r="CV42" s="589"/>
      <c r="CW42" s="589"/>
      <c r="CX42" s="589"/>
      <c r="CY42" s="590"/>
      <c r="CZ42" s="591">
        <v>19.2</v>
      </c>
      <c r="DA42" s="592"/>
      <c r="DB42" s="592"/>
      <c r="DC42" s="593"/>
      <c r="DD42" s="594">
        <v>2026487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181706</v>
      </c>
      <c r="CS43" s="607"/>
      <c r="CT43" s="607"/>
      <c r="CU43" s="607"/>
      <c r="CV43" s="607"/>
      <c r="CW43" s="607"/>
      <c r="CX43" s="607"/>
      <c r="CY43" s="608"/>
      <c r="CZ43" s="591">
        <v>0.5</v>
      </c>
      <c r="DA43" s="609"/>
      <c r="DB43" s="609"/>
      <c r="DC43" s="610"/>
      <c r="DD43" s="594">
        <v>153548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286</v>
      </c>
      <c r="CE44" s="602"/>
      <c r="CF44" s="585" t="s">
        <v>336</v>
      </c>
      <c r="CG44" s="586"/>
      <c r="CH44" s="586"/>
      <c r="CI44" s="586"/>
      <c r="CJ44" s="586"/>
      <c r="CK44" s="586"/>
      <c r="CL44" s="586"/>
      <c r="CM44" s="586"/>
      <c r="CN44" s="586"/>
      <c r="CO44" s="586"/>
      <c r="CP44" s="586"/>
      <c r="CQ44" s="587"/>
      <c r="CR44" s="588">
        <v>6884919</v>
      </c>
      <c r="CS44" s="589"/>
      <c r="CT44" s="589"/>
      <c r="CU44" s="589"/>
      <c r="CV44" s="589"/>
      <c r="CW44" s="589"/>
      <c r="CX44" s="589"/>
      <c r="CY44" s="590"/>
      <c r="CZ44" s="591">
        <v>17.899999999999999</v>
      </c>
      <c r="DA44" s="592"/>
      <c r="DB44" s="592"/>
      <c r="DC44" s="593"/>
      <c r="DD44" s="594">
        <v>1977539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4179194</v>
      </c>
      <c r="CS45" s="607"/>
      <c r="CT45" s="607"/>
      <c r="CU45" s="607"/>
      <c r="CV45" s="607"/>
      <c r="CW45" s="607"/>
      <c r="CX45" s="607"/>
      <c r="CY45" s="608"/>
      <c r="CZ45" s="591">
        <v>10.8</v>
      </c>
      <c r="DA45" s="609"/>
      <c r="DB45" s="609"/>
      <c r="DC45" s="610"/>
      <c r="DD45" s="594">
        <v>635935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2621278</v>
      </c>
      <c r="CS46" s="589"/>
      <c r="CT46" s="589"/>
      <c r="CU46" s="589"/>
      <c r="CV46" s="589"/>
      <c r="CW46" s="589"/>
      <c r="CX46" s="589"/>
      <c r="CY46" s="590"/>
      <c r="CZ46" s="591">
        <v>6.8</v>
      </c>
      <c r="DA46" s="592"/>
      <c r="DB46" s="592"/>
      <c r="DC46" s="593"/>
      <c r="DD46" s="594">
        <v>1323738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512534</v>
      </c>
      <c r="CS47" s="607"/>
      <c r="CT47" s="607"/>
      <c r="CU47" s="607"/>
      <c r="CV47" s="607"/>
      <c r="CW47" s="607"/>
      <c r="CX47" s="607"/>
      <c r="CY47" s="608"/>
      <c r="CZ47" s="591">
        <v>1.3</v>
      </c>
      <c r="DA47" s="609"/>
      <c r="DB47" s="609"/>
      <c r="DC47" s="610"/>
      <c r="DD47" s="594">
        <v>48948</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320</v>
      </c>
      <c r="CS48" s="589"/>
      <c r="CT48" s="589"/>
      <c r="CU48" s="589"/>
      <c r="CV48" s="589"/>
      <c r="CW48" s="589"/>
      <c r="CX48" s="589"/>
      <c r="CY48" s="590"/>
      <c r="CZ48" s="591" t="s">
        <v>320</v>
      </c>
      <c r="DA48" s="592"/>
      <c r="DB48" s="592"/>
      <c r="DC48" s="593"/>
      <c r="DD48" s="594" t="s">
        <v>320</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38518001</v>
      </c>
      <c r="CS49" s="573"/>
      <c r="CT49" s="573"/>
      <c r="CU49" s="573"/>
      <c r="CV49" s="573"/>
      <c r="CW49" s="573"/>
      <c r="CX49" s="573"/>
      <c r="CY49" s="574"/>
      <c r="CZ49" s="575">
        <v>100</v>
      </c>
      <c r="DA49" s="576"/>
      <c r="DB49" s="576"/>
      <c r="DC49" s="577"/>
      <c r="DD49" s="578">
        <v>25090884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B3:AO3"/>
    <mergeCell ref="AP3:CB3"/>
    <mergeCell ref="CD3:EC3"/>
    <mergeCell ref="B4:Q4"/>
    <mergeCell ref="R4:Y4"/>
    <mergeCell ref="Z4:AC4"/>
    <mergeCell ref="AD4:AK4"/>
    <mergeCell ref="AL4:AO4"/>
    <mergeCell ref="AP4:BF4"/>
    <mergeCell ref="BG4:BN4"/>
    <mergeCell ref="CR5:CY5"/>
    <mergeCell ref="DQ6:EC6"/>
    <mergeCell ref="BO6:BR6"/>
    <mergeCell ref="BS6:CB6"/>
    <mergeCell ref="DH1:DN1"/>
    <mergeCell ref="DP1:EC1"/>
    <mergeCell ref="BO4:BR4"/>
    <mergeCell ref="BS4:CB4"/>
    <mergeCell ref="CD4:EC4"/>
    <mergeCell ref="DD5:DP5"/>
    <mergeCell ref="DQ5:EC5"/>
    <mergeCell ref="B6:Q6"/>
    <mergeCell ref="R6:Y6"/>
    <mergeCell ref="Z6:AC6"/>
    <mergeCell ref="AD6:AK6"/>
    <mergeCell ref="AL6:AO6"/>
    <mergeCell ref="AP6:BF6"/>
    <mergeCell ref="BG6:BN6"/>
    <mergeCell ref="AP5:BF5"/>
    <mergeCell ref="B5:Q5"/>
    <mergeCell ref="R5:Y5"/>
    <mergeCell ref="Z5:AC5"/>
    <mergeCell ref="AD5:AK5"/>
    <mergeCell ref="AL5:AO5"/>
    <mergeCell ref="CZ5:DC5"/>
    <mergeCell ref="BG5:BN5"/>
    <mergeCell ref="BO5:BR5"/>
    <mergeCell ref="BS5:CB5"/>
    <mergeCell ref="CD5:CQ5"/>
    <mergeCell ref="DQ7:EC7"/>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BS8:CB8"/>
    <mergeCell ref="CD8:CQ8"/>
    <mergeCell ref="CR8:CY8"/>
    <mergeCell ref="DQ9:EC9"/>
    <mergeCell ref="BO9:BR9"/>
    <mergeCell ref="BS9:CB9"/>
    <mergeCell ref="CZ8:DC8"/>
    <mergeCell ref="DD8:DP8"/>
    <mergeCell ref="DQ8:EC8"/>
    <mergeCell ref="B9:Q9"/>
    <mergeCell ref="R9:Y9"/>
    <mergeCell ref="Z9:AC9"/>
    <mergeCell ref="AD9:AK9"/>
    <mergeCell ref="AL9:AO9"/>
    <mergeCell ref="AP9:BF9"/>
    <mergeCell ref="BG9:BN9"/>
    <mergeCell ref="BO10:BR10"/>
    <mergeCell ref="BS10:CB10"/>
    <mergeCell ref="B8:Q8"/>
    <mergeCell ref="R8:Y8"/>
    <mergeCell ref="Z8:AC8"/>
    <mergeCell ref="AD8:AK8"/>
    <mergeCell ref="AL8:AO8"/>
    <mergeCell ref="AP8:BF8"/>
    <mergeCell ref="BG8:BN8"/>
    <mergeCell ref="BO8:BR8"/>
    <mergeCell ref="CZ10:DC10"/>
    <mergeCell ref="DD10:DP10"/>
    <mergeCell ref="DQ10:EC10"/>
    <mergeCell ref="B10:Q10"/>
    <mergeCell ref="R10:Y10"/>
    <mergeCell ref="Z10:AC10"/>
    <mergeCell ref="AD10:AK10"/>
    <mergeCell ref="AL10:AO10"/>
    <mergeCell ref="AP10:BF10"/>
    <mergeCell ref="BG10:BN10"/>
    <mergeCell ref="CR11:CY11"/>
    <mergeCell ref="DQ12:EC12"/>
    <mergeCell ref="BO12:BR12"/>
    <mergeCell ref="BS12:CB12"/>
    <mergeCell ref="CD9:CQ9"/>
    <mergeCell ref="CR9:CY9"/>
    <mergeCell ref="CZ9:DC9"/>
    <mergeCell ref="DD9:DP9"/>
    <mergeCell ref="CD10:CQ10"/>
    <mergeCell ref="CR10:CY10"/>
    <mergeCell ref="DD11:DP11"/>
    <mergeCell ref="DQ11:EC11"/>
    <mergeCell ref="B12:Q12"/>
    <mergeCell ref="R12:Y12"/>
    <mergeCell ref="Z12:AC12"/>
    <mergeCell ref="AD12:AK12"/>
    <mergeCell ref="AL12:AO12"/>
    <mergeCell ref="AP12:BF12"/>
    <mergeCell ref="BG12:BN12"/>
    <mergeCell ref="AP11:BF11"/>
    <mergeCell ref="B11:Q11"/>
    <mergeCell ref="R11:Y11"/>
    <mergeCell ref="Z11:AC11"/>
    <mergeCell ref="AD11:AK11"/>
    <mergeCell ref="AL11:AO11"/>
    <mergeCell ref="CZ11:DC11"/>
    <mergeCell ref="BG11:BN11"/>
    <mergeCell ref="BO11:BR11"/>
    <mergeCell ref="BS11:CB11"/>
    <mergeCell ref="CD11:CQ11"/>
    <mergeCell ref="DQ13:EC13"/>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BS14:CB14"/>
    <mergeCell ref="CD14:CQ14"/>
    <mergeCell ref="CR14:CY14"/>
    <mergeCell ref="DQ15:EC15"/>
    <mergeCell ref="BO15:BR15"/>
    <mergeCell ref="BS15:CB15"/>
    <mergeCell ref="CZ14:DC14"/>
    <mergeCell ref="DD14:DP14"/>
    <mergeCell ref="DQ14:EC14"/>
    <mergeCell ref="B15:Q15"/>
    <mergeCell ref="R15:Y15"/>
    <mergeCell ref="Z15:AC15"/>
    <mergeCell ref="AD15:AK15"/>
    <mergeCell ref="AL15:AO15"/>
    <mergeCell ref="AP15:BF15"/>
    <mergeCell ref="BG15:BN15"/>
    <mergeCell ref="BO16:BR16"/>
    <mergeCell ref="BS16:CB16"/>
    <mergeCell ref="B14:Q14"/>
    <mergeCell ref="R14:Y14"/>
    <mergeCell ref="Z14:AC14"/>
    <mergeCell ref="AD14:AK14"/>
    <mergeCell ref="AL14:AO14"/>
    <mergeCell ref="AP14:BF14"/>
    <mergeCell ref="BG14:BN14"/>
    <mergeCell ref="BO14:BR14"/>
    <mergeCell ref="CZ16:DC16"/>
    <mergeCell ref="DD16:DP16"/>
    <mergeCell ref="DQ16:EC16"/>
    <mergeCell ref="B16:Q16"/>
    <mergeCell ref="R16:Y16"/>
    <mergeCell ref="Z16:AC16"/>
    <mergeCell ref="AD16:AK16"/>
    <mergeCell ref="AL16:AO16"/>
    <mergeCell ref="AP16:BF16"/>
    <mergeCell ref="BG16:BN16"/>
    <mergeCell ref="CR17:CY17"/>
    <mergeCell ref="DQ18:EC18"/>
    <mergeCell ref="BO18:BR18"/>
    <mergeCell ref="BS18:CB18"/>
    <mergeCell ref="CD15:CQ15"/>
    <mergeCell ref="CR15:CY15"/>
    <mergeCell ref="CZ15:DC15"/>
    <mergeCell ref="DD15:DP15"/>
    <mergeCell ref="CD16:CQ16"/>
    <mergeCell ref="CR16:CY16"/>
    <mergeCell ref="DD17:DP17"/>
    <mergeCell ref="DQ17:EC17"/>
    <mergeCell ref="B18:Q18"/>
    <mergeCell ref="R18:Y18"/>
    <mergeCell ref="Z18:AC18"/>
    <mergeCell ref="AD18:AK18"/>
    <mergeCell ref="AL18:AO18"/>
    <mergeCell ref="AP18:BF18"/>
    <mergeCell ref="BG18:BN18"/>
    <mergeCell ref="AP17:BF17"/>
    <mergeCell ref="B17:Q17"/>
    <mergeCell ref="R17:Y17"/>
    <mergeCell ref="Z17:AC17"/>
    <mergeCell ref="AD17:AK17"/>
    <mergeCell ref="AL17:AO17"/>
    <mergeCell ref="CZ17:DC17"/>
    <mergeCell ref="BG17:BN17"/>
    <mergeCell ref="BO17:BR17"/>
    <mergeCell ref="BS17:CB17"/>
    <mergeCell ref="CD17:CQ17"/>
    <mergeCell ref="DQ19:EC19"/>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BS20:CB20"/>
    <mergeCell ref="CD20:CQ20"/>
    <mergeCell ref="CR20:CY20"/>
    <mergeCell ref="DQ21:EC21"/>
    <mergeCell ref="BO21:BR21"/>
    <mergeCell ref="BS21:CB21"/>
    <mergeCell ref="DQ20:EC20"/>
    <mergeCell ref="B21:Q21"/>
    <mergeCell ref="R21:Y21"/>
    <mergeCell ref="Z21:AC21"/>
    <mergeCell ref="AD21:AK21"/>
    <mergeCell ref="AL21:AO21"/>
    <mergeCell ref="AP21:BF21"/>
    <mergeCell ref="BG21:BN21"/>
    <mergeCell ref="AP20:BF20"/>
    <mergeCell ref="BG20:BN20"/>
    <mergeCell ref="CZ25:DC25"/>
    <mergeCell ref="DD25:DK25"/>
    <mergeCell ref="B20:Q20"/>
    <mergeCell ref="R20:Y20"/>
    <mergeCell ref="Z20:AC20"/>
    <mergeCell ref="AD20:AK20"/>
    <mergeCell ref="AL20:AO20"/>
    <mergeCell ref="CZ20:DC20"/>
    <mergeCell ref="DD20:DP20"/>
    <mergeCell ref="BO20:BR20"/>
    <mergeCell ref="CZ21:DC21"/>
    <mergeCell ref="DD21:DP21"/>
    <mergeCell ref="CD23:CQ23"/>
    <mergeCell ref="CR23:CY23"/>
    <mergeCell ref="CZ23:DC23"/>
    <mergeCell ref="DD23:DK23"/>
    <mergeCell ref="DL23:DV23"/>
    <mergeCell ref="BS22:CB22"/>
    <mergeCell ref="BS25:CB25"/>
    <mergeCell ref="CD25:CQ25"/>
    <mergeCell ref="CR25:CY25"/>
    <mergeCell ref="CD21:CQ21"/>
    <mergeCell ref="CR21:CY21"/>
    <mergeCell ref="BO23:BR23"/>
    <mergeCell ref="BS23:CB23"/>
    <mergeCell ref="B22:Q22"/>
    <mergeCell ref="R22:Y22"/>
    <mergeCell ref="Z22:AC22"/>
    <mergeCell ref="AD22:AK22"/>
    <mergeCell ref="AL22:AO22"/>
    <mergeCell ref="AP22:BF22"/>
    <mergeCell ref="BG22:BN22"/>
    <mergeCell ref="BO22:BR22"/>
    <mergeCell ref="DW25:EC25"/>
    <mergeCell ref="DW23:EC23"/>
    <mergeCell ref="CD22:EC22"/>
    <mergeCell ref="B23:Q23"/>
    <mergeCell ref="R23:Y23"/>
    <mergeCell ref="Z23:AC23"/>
    <mergeCell ref="AD23:AK23"/>
    <mergeCell ref="AL23:AO23"/>
    <mergeCell ref="AP23:BF23"/>
    <mergeCell ref="BG23:BN23"/>
    <mergeCell ref="CR24:CY24"/>
    <mergeCell ref="CZ24:DC24"/>
    <mergeCell ref="B24:Q24"/>
    <mergeCell ref="R24:Y24"/>
    <mergeCell ref="Z24:AC24"/>
    <mergeCell ref="AD24:AK24"/>
    <mergeCell ref="AL24:AO24"/>
    <mergeCell ref="AP24:BF24"/>
    <mergeCell ref="AP25:BF25"/>
    <mergeCell ref="BG25:BN25"/>
    <mergeCell ref="BG24:BN24"/>
    <mergeCell ref="BO24:BR24"/>
    <mergeCell ref="BS24:CB24"/>
    <mergeCell ref="CD24:CQ24"/>
    <mergeCell ref="B26:Q26"/>
    <mergeCell ref="BO25:BR25"/>
    <mergeCell ref="DD24:DK24"/>
    <mergeCell ref="DL24:DV24"/>
    <mergeCell ref="DW24:EC24"/>
    <mergeCell ref="B25:Q25"/>
    <mergeCell ref="R25:Y25"/>
    <mergeCell ref="Z25:AC25"/>
    <mergeCell ref="AD25:AK25"/>
    <mergeCell ref="AL25:AO25"/>
    <mergeCell ref="BS26:CB26"/>
    <mergeCell ref="CD26:CQ26"/>
    <mergeCell ref="CR26:CY26"/>
    <mergeCell ref="CZ26:DC26"/>
    <mergeCell ref="DD26:DK26"/>
    <mergeCell ref="DL26:DV26"/>
    <mergeCell ref="DL25:DV25"/>
    <mergeCell ref="DW27:EC27"/>
    <mergeCell ref="DW26:EC26"/>
    <mergeCell ref="B27:Q27"/>
    <mergeCell ref="R27:Y27"/>
    <mergeCell ref="Z27:AC27"/>
    <mergeCell ref="AD27:AK27"/>
    <mergeCell ref="AL27:AO27"/>
    <mergeCell ref="AP27:BF27"/>
    <mergeCell ref="BG27:BN27"/>
    <mergeCell ref="BO26:BR26"/>
    <mergeCell ref="DD28:DK28"/>
    <mergeCell ref="DL28:DV28"/>
    <mergeCell ref="CD27:CQ27"/>
    <mergeCell ref="CR27:CY27"/>
    <mergeCell ref="CZ27:DC27"/>
    <mergeCell ref="DD27:DK27"/>
    <mergeCell ref="DL27:DV27"/>
    <mergeCell ref="BO27:BR27"/>
    <mergeCell ref="BS27:CB27"/>
    <mergeCell ref="DL29:DV29"/>
    <mergeCell ref="DW29:EC29"/>
    <mergeCell ref="CR29:CY29"/>
    <mergeCell ref="CZ29:DC29"/>
    <mergeCell ref="R26:Y26"/>
    <mergeCell ref="Z26:AC26"/>
    <mergeCell ref="AD26:AK26"/>
    <mergeCell ref="AL26:AO26"/>
    <mergeCell ref="AP26:BF26"/>
    <mergeCell ref="BG26:BN26"/>
    <mergeCell ref="B28:Q28"/>
    <mergeCell ref="R28:Y28"/>
    <mergeCell ref="Z28:AC28"/>
    <mergeCell ref="AD28:AK28"/>
    <mergeCell ref="AL28:AO28"/>
    <mergeCell ref="AP28:BF28"/>
    <mergeCell ref="BG28:BN28"/>
    <mergeCell ref="BO28:BR28"/>
    <mergeCell ref="BS28:CB28"/>
    <mergeCell ref="CD28:CQ28"/>
    <mergeCell ref="CR28:CY28"/>
    <mergeCell ref="CZ28:DC28"/>
    <mergeCell ref="AT30:AT32"/>
    <mergeCell ref="AX30:BF30"/>
    <mergeCell ref="DW28:EC28"/>
    <mergeCell ref="B29:Q29"/>
    <mergeCell ref="R29:Y29"/>
    <mergeCell ref="Z29:AC29"/>
    <mergeCell ref="AD29:AK29"/>
    <mergeCell ref="AL29:AO29"/>
    <mergeCell ref="AP29:BF29"/>
    <mergeCell ref="BG29:BQ29"/>
    <mergeCell ref="B30:Q30"/>
    <mergeCell ref="R30:Y30"/>
    <mergeCell ref="Z30:AC30"/>
    <mergeCell ref="AD30:AK30"/>
    <mergeCell ref="AL30:AO30"/>
    <mergeCell ref="AP30:AS32"/>
    <mergeCell ref="DD29:DK29"/>
    <mergeCell ref="CZ30:DC30"/>
    <mergeCell ref="DD30:DK30"/>
    <mergeCell ref="BR31:BW31"/>
    <mergeCell ref="BX31:CB31"/>
    <mergeCell ref="CF31:CQ31"/>
    <mergeCell ref="CR31:CY31"/>
    <mergeCell ref="CZ31:DC31"/>
    <mergeCell ref="DD31:DK31"/>
    <mergeCell ref="BR29:CB29"/>
    <mergeCell ref="BG30:BL30"/>
    <mergeCell ref="BM30:BQ30"/>
    <mergeCell ref="BR30:BW30"/>
    <mergeCell ref="BX30:CB30"/>
    <mergeCell ref="CF30:CQ30"/>
    <mergeCell ref="CR30:CY30"/>
    <mergeCell ref="CD29:CE32"/>
    <mergeCell ref="CF29:CQ29"/>
    <mergeCell ref="DL30:DV30"/>
    <mergeCell ref="DW30:EC30"/>
    <mergeCell ref="B31:Q31"/>
    <mergeCell ref="R31:Y31"/>
    <mergeCell ref="Z31:AC31"/>
    <mergeCell ref="AD31:AK31"/>
    <mergeCell ref="AL31:AO31"/>
    <mergeCell ref="AX31:BF31"/>
    <mergeCell ref="BG31:BL31"/>
    <mergeCell ref="BM31:BQ31"/>
    <mergeCell ref="CR33:CY33"/>
    <mergeCell ref="CZ33:DC33"/>
    <mergeCell ref="DD33:DK33"/>
    <mergeCell ref="DL33:DV33"/>
    <mergeCell ref="DL31:DV31"/>
    <mergeCell ref="DW31:EC31"/>
    <mergeCell ref="CZ32:DC32"/>
    <mergeCell ref="DD32:DK32"/>
    <mergeCell ref="BR32:BW32"/>
    <mergeCell ref="BX32:CB32"/>
    <mergeCell ref="CF32:CQ32"/>
    <mergeCell ref="CR32:CY32"/>
    <mergeCell ref="B32:Q32"/>
    <mergeCell ref="R32:Y32"/>
    <mergeCell ref="Z32:AC32"/>
    <mergeCell ref="AD32:AK32"/>
    <mergeCell ref="AL32:AO32"/>
    <mergeCell ref="AX32:BF32"/>
    <mergeCell ref="DL32:DV32"/>
    <mergeCell ref="DW32:EC32"/>
    <mergeCell ref="B33:Q33"/>
    <mergeCell ref="R33:Y33"/>
    <mergeCell ref="Z33:AC33"/>
    <mergeCell ref="AD33:AK33"/>
    <mergeCell ref="AL33:AO33"/>
    <mergeCell ref="CD33:CQ33"/>
    <mergeCell ref="BG32:BL32"/>
    <mergeCell ref="BM32:BQ32"/>
    <mergeCell ref="AQ34:BF34"/>
    <mergeCell ref="BG34:CB34"/>
    <mergeCell ref="CD34:CQ34"/>
    <mergeCell ref="CR34:CY34"/>
    <mergeCell ref="CZ34:DC34"/>
    <mergeCell ref="DD34:DK34"/>
    <mergeCell ref="B35:Q35"/>
    <mergeCell ref="R35:Y35"/>
    <mergeCell ref="Z35:AC35"/>
    <mergeCell ref="AD35:AK35"/>
    <mergeCell ref="AL35:AO35"/>
    <mergeCell ref="AQ35:AY35"/>
    <mergeCell ref="DD35:DK35"/>
    <mergeCell ref="DL35:DV35"/>
    <mergeCell ref="DW33:EC33"/>
    <mergeCell ref="B34:Q34"/>
    <mergeCell ref="R34:Y34"/>
    <mergeCell ref="Z34:AC34"/>
    <mergeCell ref="AD34:AK34"/>
    <mergeCell ref="AL34:AO34"/>
    <mergeCell ref="DL34:DV34"/>
    <mergeCell ref="DW34:EC34"/>
    <mergeCell ref="AZ36:BF36"/>
    <mergeCell ref="BG36:BU36"/>
    <mergeCell ref="BV36:CB36"/>
    <mergeCell ref="BV35:CB35"/>
    <mergeCell ref="CD35:CQ35"/>
    <mergeCell ref="CR35:CY35"/>
    <mergeCell ref="AZ35:BF35"/>
    <mergeCell ref="BG35:BU35"/>
    <mergeCell ref="B36:Q36"/>
    <mergeCell ref="R36:Y36"/>
    <mergeCell ref="Z36:AC36"/>
    <mergeCell ref="AD36:AK36"/>
    <mergeCell ref="AL36:AO36"/>
    <mergeCell ref="AQ36:AY36"/>
    <mergeCell ref="DW35:EC35"/>
    <mergeCell ref="CZ37:DC37"/>
    <mergeCell ref="DD37:DK37"/>
    <mergeCell ref="DL37:DV37"/>
    <mergeCell ref="DW37:EC37"/>
    <mergeCell ref="CZ38:DC38"/>
    <mergeCell ref="DD38:DK38"/>
    <mergeCell ref="DL38:DV38"/>
    <mergeCell ref="DW38:EC38"/>
    <mergeCell ref="CZ35:DC35"/>
    <mergeCell ref="DW39:EC39"/>
    <mergeCell ref="CD36:CQ36"/>
    <mergeCell ref="CR36:CY36"/>
    <mergeCell ref="CZ36:DC36"/>
    <mergeCell ref="DD36:DK36"/>
    <mergeCell ref="DL36:DV36"/>
    <mergeCell ref="DW36:EC36"/>
    <mergeCell ref="AQ37:AY37"/>
    <mergeCell ref="AZ37:BF37"/>
    <mergeCell ref="BG37:BU37"/>
    <mergeCell ref="BV37:CB37"/>
    <mergeCell ref="CD37:CQ37"/>
    <mergeCell ref="CR37:CY37"/>
    <mergeCell ref="DL40:DV40"/>
    <mergeCell ref="BV41:CB41"/>
    <mergeCell ref="CD41:CQ41"/>
    <mergeCell ref="AQ38:AY38"/>
    <mergeCell ref="AZ38:BF38"/>
    <mergeCell ref="BG38:BU38"/>
    <mergeCell ref="BV38:CB38"/>
    <mergeCell ref="CD38:CQ38"/>
    <mergeCell ref="CR38:CY38"/>
    <mergeCell ref="DL39:DV39"/>
    <mergeCell ref="DL41:DV41"/>
    <mergeCell ref="DW41:EC41"/>
    <mergeCell ref="AQ40:AY40"/>
    <mergeCell ref="AZ40:BF40"/>
    <mergeCell ref="BM40:BU40"/>
    <mergeCell ref="BV40:CB40"/>
    <mergeCell ref="CD40:CQ40"/>
    <mergeCell ref="CR40:CY40"/>
    <mergeCell ref="CZ40:DC40"/>
    <mergeCell ref="DD40:DK40"/>
    <mergeCell ref="AQ41:AY41"/>
    <mergeCell ref="AZ41:BF41"/>
    <mergeCell ref="BM41:BU41"/>
    <mergeCell ref="CR41:CY41"/>
    <mergeCell ref="CZ41:DC41"/>
    <mergeCell ref="DD41:DK41"/>
    <mergeCell ref="DW40:EC40"/>
    <mergeCell ref="AQ39:AY39"/>
    <mergeCell ref="AZ39:BF39"/>
    <mergeCell ref="BG39:BK41"/>
    <mergeCell ref="BM39:BU39"/>
    <mergeCell ref="BV39:CB39"/>
    <mergeCell ref="CD39:CQ39"/>
    <mergeCell ref="CR39:CY39"/>
    <mergeCell ref="CZ39:DC39"/>
    <mergeCell ref="DD39:DK39"/>
    <mergeCell ref="CD42:CQ42"/>
    <mergeCell ref="CR42:CY42"/>
    <mergeCell ref="CZ42:DC42"/>
    <mergeCell ref="DD42:DK42"/>
    <mergeCell ref="DL42:DV42"/>
    <mergeCell ref="CF46:CQ46"/>
    <mergeCell ref="CR46:CY46"/>
    <mergeCell ref="CZ46:DC46"/>
    <mergeCell ref="DD46:DK46"/>
    <mergeCell ref="DD45:DK45"/>
    <mergeCell ref="DL45:DV45"/>
    <mergeCell ref="DW45:EC45"/>
    <mergeCell ref="CF44:CQ44"/>
    <mergeCell ref="CR44:CY44"/>
    <mergeCell ref="CZ44:DC44"/>
    <mergeCell ref="DD44:DK44"/>
    <mergeCell ref="DL44:DV44"/>
    <mergeCell ref="CF45:CQ45"/>
    <mergeCell ref="CR45:CY45"/>
    <mergeCell ref="DW42:EC42"/>
    <mergeCell ref="CD43:CQ43"/>
    <mergeCell ref="CR43:CY43"/>
    <mergeCell ref="CZ43:DC43"/>
    <mergeCell ref="DD43:DK43"/>
    <mergeCell ref="DL43:DV43"/>
    <mergeCell ref="DW43:EC43"/>
    <mergeCell ref="CZ45:DC45"/>
    <mergeCell ref="CD44:CE48"/>
    <mergeCell ref="DL46:DV46"/>
    <mergeCell ref="DW46:EC46"/>
    <mergeCell ref="CF47:CQ47"/>
    <mergeCell ref="CR47:CY47"/>
    <mergeCell ref="CZ47:DC47"/>
    <mergeCell ref="DD47:DK47"/>
    <mergeCell ref="DL47:DV47"/>
    <mergeCell ref="DW47:EC47"/>
    <mergeCell ref="DW44:EC44"/>
    <mergeCell ref="CF48:CQ48"/>
    <mergeCell ref="CR48:CY48"/>
    <mergeCell ref="CZ48:DC48"/>
    <mergeCell ref="DD48:DK48"/>
    <mergeCell ref="DL48:DV48"/>
    <mergeCell ref="DW48:EC48"/>
    <mergeCell ref="CD49:CQ49"/>
    <mergeCell ref="CR49:CY49"/>
    <mergeCell ref="CZ49:DC49"/>
    <mergeCell ref="DD49:DK49"/>
    <mergeCell ref="DL49:DV49"/>
    <mergeCell ref="DW49:EC49"/>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7" t="s">
        <v>343</v>
      </c>
      <c r="DK2" s="1108"/>
      <c r="DL2" s="1108"/>
      <c r="DM2" s="1108"/>
      <c r="DN2" s="1108"/>
      <c r="DO2" s="1109"/>
      <c r="DP2" s="200"/>
      <c r="DQ2" s="1107" t="s">
        <v>344</v>
      </c>
      <c r="DR2" s="1108"/>
      <c r="DS2" s="1108"/>
      <c r="DT2" s="1108"/>
      <c r="DU2" s="1108"/>
      <c r="DV2" s="1108"/>
      <c r="DW2" s="1108"/>
      <c r="DX2" s="1108"/>
      <c r="DY2" s="1108"/>
      <c r="DZ2" s="110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0" t="s">
        <v>345</v>
      </c>
      <c r="B4" s="1060"/>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c r="AD4" s="1060"/>
      <c r="AE4" s="1060"/>
      <c r="AF4" s="1060"/>
      <c r="AG4" s="1060"/>
      <c r="AH4" s="1060"/>
      <c r="AI4" s="1060"/>
      <c r="AJ4" s="1060"/>
      <c r="AK4" s="1060"/>
      <c r="AL4" s="1060"/>
      <c r="AM4" s="1060"/>
      <c r="AN4" s="1060"/>
      <c r="AO4" s="1060"/>
      <c r="AP4" s="1060"/>
      <c r="AQ4" s="1060"/>
      <c r="AR4" s="1060"/>
      <c r="AS4" s="1060"/>
      <c r="AT4" s="1060"/>
      <c r="AU4" s="1060"/>
      <c r="AV4" s="1060"/>
      <c r="AW4" s="1060"/>
      <c r="AX4" s="1060"/>
      <c r="AY4" s="1060"/>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2" t="s">
        <v>347</v>
      </c>
      <c r="B5" s="993"/>
      <c r="C5" s="993"/>
      <c r="D5" s="993"/>
      <c r="E5" s="993"/>
      <c r="F5" s="993"/>
      <c r="G5" s="993"/>
      <c r="H5" s="993"/>
      <c r="I5" s="993"/>
      <c r="J5" s="993"/>
      <c r="K5" s="993"/>
      <c r="L5" s="993"/>
      <c r="M5" s="993"/>
      <c r="N5" s="993"/>
      <c r="O5" s="993"/>
      <c r="P5" s="994"/>
      <c r="Q5" s="998" t="s">
        <v>348</v>
      </c>
      <c r="R5" s="999"/>
      <c r="S5" s="999"/>
      <c r="T5" s="999"/>
      <c r="U5" s="1000"/>
      <c r="V5" s="998" t="s">
        <v>349</v>
      </c>
      <c r="W5" s="999"/>
      <c r="X5" s="999"/>
      <c r="Y5" s="999"/>
      <c r="Z5" s="1000"/>
      <c r="AA5" s="998" t="s">
        <v>350</v>
      </c>
      <c r="AB5" s="999"/>
      <c r="AC5" s="999"/>
      <c r="AD5" s="999"/>
      <c r="AE5" s="999"/>
      <c r="AF5" s="1110" t="s">
        <v>351</v>
      </c>
      <c r="AG5" s="999"/>
      <c r="AH5" s="999"/>
      <c r="AI5" s="999"/>
      <c r="AJ5" s="1014"/>
      <c r="AK5" s="999" t="s">
        <v>352</v>
      </c>
      <c r="AL5" s="999"/>
      <c r="AM5" s="999"/>
      <c r="AN5" s="999"/>
      <c r="AO5" s="1000"/>
      <c r="AP5" s="998" t="s">
        <v>353</v>
      </c>
      <c r="AQ5" s="999"/>
      <c r="AR5" s="999"/>
      <c r="AS5" s="999"/>
      <c r="AT5" s="1000"/>
      <c r="AU5" s="998" t="s">
        <v>354</v>
      </c>
      <c r="AV5" s="999"/>
      <c r="AW5" s="999"/>
      <c r="AX5" s="999"/>
      <c r="AY5" s="1014"/>
      <c r="AZ5" s="207"/>
      <c r="BA5" s="207"/>
      <c r="BB5" s="207"/>
      <c r="BC5" s="207"/>
      <c r="BD5" s="207"/>
      <c r="BE5" s="208"/>
      <c r="BF5" s="208"/>
      <c r="BG5" s="208"/>
      <c r="BH5" s="208"/>
      <c r="BI5" s="208"/>
      <c r="BJ5" s="208"/>
      <c r="BK5" s="208"/>
      <c r="BL5" s="208"/>
      <c r="BM5" s="208"/>
      <c r="BN5" s="208"/>
      <c r="BO5" s="208"/>
      <c r="BP5" s="208"/>
      <c r="BQ5" s="992" t="s">
        <v>355</v>
      </c>
      <c r="BR5" s="993"/>
      <c r="BS5" s="993"/>
      <c r="BT5" s="993"/>
      <c r="BU5" s="993"/>
      <c r="BV5" s="993"/>
      <c r="BW5" s="993"/>
      <c r="BX5" s="993"/>
      <c r="BY5" s="993"/>
      <c r="BZ5" s="993"/>
      <c r="CA5" s="993"/>
      <c r="CB5" s="993"/>
      <c r="CC5" s="993"/>
      <c r="CD5" s="993"/>
      <c r="CE5" s="993"/>
      <c r="CF5" s="993"/>
      <c r="CG5" s="994"/>
      <c r="CH5" s="998" t="s">
        <v>356</v>
      </c>
      <c r="CI5" s="999"/>
      <c r="CJ5" s="999"/>
      <c r="CK5" s="999"/>
      <c r="CL5" s="1000"/>
      <c r="CM5" s="998" t="s">
        <v>357</v>
      </c>
      <c r="CN5" s="999"/>
      <c r="CO5" s="999"/>
      <c r="CP5" s="999"/>
      <c r="CQ5" s="1000"/>
      <c r="CR5" s="998" t="s">
        <v>358</v>
      </c>
      <c r="CS5" s="999"/>
      <c r="CT5" s="999"/>
      <c r="CU5" s="999"/>
      <c r="CV5" s="1000"/>
      <c r="CW5" s="998" t="s">
        <v>359</v>
      </c>
      <c r="CX5" s="999"/>
      <c r="CY5" s="999"/>
      <c r="CZ5" s="999"/>
      <c r="DA5" s="1000"/>
      <c r="DB5" s="998" t="s">
        <v>360</v>
      </c>
      <c r="DC5" s="999"/>
      <c r="DD5" s="999"/>
      <c r="DE5" s="999"/>
      <c r="DF5" s="1000"/>
      <c r="DG5" s="1095" t="s">
        <v>361</v>
      </c>
      <c r="DH5" s="1096"/>
      <c r="DI5" s="1096"/>
      <c r="DJ5" s="1096"/>
      <c r="DK5" s="1097"/>
      <c r="DL5" s="1095" t="s">
        <v>362</v>
      </c>
      <c r="DM5" s="1096"/>
      <c r="DN5" s="1096"/>
      <c r="DO5" s="1096"/>
      <c r="DP5" s="1097"/>
      <c r="DQ5" s="998" t="s">
        <v>363</v>
      </c>
      <c r="DR5" s="999"/>
      <c r="DS5" s="999"/>
      <c r="DT5" s="999"/>
      <c r="DU5" s="1000"/>
      <c r="DV5" s="998" t="s">
        <v>354</v>
      </c>
      <c r="DW5" s="999"/>
      <c r="DX5" s="999"/>
      <c r="DY5" s="999"/>
      <c r="DZ5" s="1014"/>
      <c r="EA5" s="205"/>
    </row>
    <row r="6" spans="1:131" s="206" customFormat="1" ht="26.25" customHeight="1" thickBot="1">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1"/>
      <c r="AG6" s="1002"/>
      <c r="AH6" s="1002"/>
      <c r="AI6" s="1002"/>
      <c r="AJ6" s="1015"/>
      <c r="AK6" s="1002"/>
      <c r="AL6" s="1002"/>
      <c r="AM6" s="1002"/>
      <c r="AN6" s="1002"/>
      <c r="AO6" s="1003"/>
      <c r="AP6" s="1001"/>
      <c r="AQ6" s="1002"/>
      <c r="AR6" s="1002"/>
      <c r="AS6" s="1002"/>
      <c r="AT6" s="1003"/>
      <c r="AU6" s="1001"/>
      <c r="AV6" s="1002"/>
      <c r="AW6" s="1002"/>
      <c r="AX6" s="1002"/>
      <c r="AY6" s="1015"/>
      <c r="AZ6" s="203"/>
      <c r="BA6" s="203"/>
      <c r="BB6" s="203"/>
      <c r="BC6" s="203"/>
      <c r="BD6" s="203"/>
      <c r="BE6" s="204"/>
      <c r="BF6" s="204"/>
      <c r="BG6" s="204"/>
      <c r="BH6" s="204"/>
      <c r="BI6" s="204"/>
      <c r="BJ6" s="204"/>
      <c r="BK6" s="204"/>
      <c r="BL6" s="204"/>
      <c r="BM6" s="204"/>
      <c r="BN6" s="204"/>
      <c r="BO6" s="204"/>
      <c r="BP6" s="204"/>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98"/>
      <c r="DH6" s="1099"/>
      <c r="DI6" s="1099"/>
      <c r="DJ6" s="1099"/>
      <c r="DK6" s="1100"/>
      <c r="DL6" s="1098"/>
      <c r="DM6" s="1099"/>
      <c r="DN6" s="1099"/>
      <c r="DO6" s="1099"/>
      <c r="DP6" s="1100"/>
      <c r="DQ6" s="1001"/>
      <c r="DR6" s="1002"/>
      <c r="DS6" s="1002"/>
      <c r="DT6" s="1002"/>
      <c r="DU6" s="1003"/>
      <c r="DV6" s="1001"/>
      <c r="DW6" s="1002"/>
      <c r="DX6" s="1002"/>
      <c r="DY6" s="1002"/>
      <c r="DZ6" s="1015"/>
      <c r="EA6" s="205"/>
    </row>
    <row r="7" spans="1:131" s="206" customFormat="1" ht="26.25" customHeight="1" thickTop="1">
      <c r="A7" s="209">
        <v>1</v>
      </c>
      <c r="B7" s="1047" t="s">
        <v>364</v>
      </c>
      <c r="C7" s="1048"/>
      <c r="D7" s="1048"/>
      <c r="E7" s="1048"/>
      <c r="F7" s="1048"/>
      <c r="G7" s="1048"/>
      <c r="H7" s="1048"/>
      <c r="I7" s="1048"/>
      <c r="J7" s="1048"/>
      <c r="K7" s="1048"/>
      <c r="L7" s="1048"/>
      <c r="M7" s="1048"/>
      <c r="N7" s="1048"/>
      <c r="O7" s="1048"/>
      <c r="P7" s="1049"/>
      <c r="Q7" s="1101">
        <v>40822</v>
      </c>
      <c r="R7" s="1102"/>
      <c r="S7" s="1102"/>
      <c r="T7" s="1102"/>
      <c r="U7" s="1102"/>
      <c r="V7" s="1102">
        <v>38528</v>
      </c>
      <c r="W7" s="1102"/>
      <c r="X7" s="1102"/>
      <c r="Y7" s="1102"/>
      <c r="Z7" s="1102"/>
      <c r="AA7" s="1102">
        <v>2294</v>
      </c>
      <c r="AB7" s="1102"/>
      <c r="AC7" s="1102"/>
      <c r="AD7" s="1102"/>
      <c r="AE7" s="1103"/>
      <c r="AF7" s="1104">
        <v>1679</v>
      </c>
      <c r="AG7" s="1105"/>
      <c r="AH7" s="1105"/>
      <c r="AI7" s="1105"/>
      <c r="AJ7" s="1106"/>
      <c r="AK7" s="1088">
        <v>499</v>
      </c>
      <c r="AL7" s="1089"/>
      <c r="AM7" s="1089"/>
      <c r="AN7" s="1089"/>
      <c r="AO7" s="1089"/>
      <c r="AP7" s="1089">
        <v>45861</v>
      </c>
      <c r="AQ7" s="1089"/>
      <c r="AR7" s="1089"/>
      <c r="AS7" s="1089"/>
      <c r="AT7" s="1089"/>
      <c r="AU7" s="1090"/>
      <c r="AV7" s="1090"/>
      <c r="AW7" s="1090"/>
      <c r="AX7" s="1090"/>
      <c r="AY7" s="1091"/>
      <c r="AZ7" s="203"/>
      <c r="BA7" s="203"/>
      <c r="BB7" s="203"/>
      <c r="BC7" s="203"/>
      <c r="BD7" s="203"/>
      <c r="BE7" s="204"/>
      <c r="BF7" s="204"/>
      <c r="BG7" s="204"/>
      <c r="BH7" s="204"/>
      <c r="BI7" s="204"/>
      <c r="BJ7" s="204"/>
      <c r="BK7" s="204"/>
      <c r="BL7" s="204"/>
      <c r="BM7" s="204"/>
      <c r="BN7" s="204"/>
      <c r="BO7" s="204"/>
      <c r="BP7" s="204"/>
      <c r="BQ7" s="210">
        <v>1</v>
      </c>
      <c r="BR7" s="211"/>
      <c r="BS7" s="1092" t="s">
        <v>548</v>
      </c>
      <c r="BT7" s="1093"/>
      <c r="BU7" s="1093"/>
      <c r="BV7" s="1093"/>
      <c r="BW7" s="1093"/>
      <c r="BX7" s="1093"/>
      <c r="BY7" s="1093"/>
      <c r="BZ7" s="1093"/>
      <c r="CA7" s="1093"/>
      <c r="CB7" s="1093"/>
      <c r="CC7" s="1093"/>
      <c r="CD7" s="1093"/>
      <c r="CE7" s="1093"/>
      <c r="CF7" s="1093"/>
      <c r="CG7" s="1094"/>
      <c r="CH7" s="1085">
        <v>0</v>
      </c>
      <c r="CI7" s="1086"/>
      <c r="CJ7" s="1086"/>
      <c r="CK7" s="1086"/>
      <c r="CL7" s="1087"/>
      <c r="CM7" s="1085">
        <v>8</v>
      </c>
      <c r="CN7" s="1086"/>
      <c r="CO7" s="1086"/>
      <c r="CP7" s="1086"/>
      <c r="CQ7" s="1087"/>
      <c r="CR7" s="1085">
        <v>3</v>
      </c>
      <c r="CS7" s="1086"/>
      <c r="CT7" s="1086"/>
      <c r="CU7" s="1086"/>
      <c r="CV7" s="1087"/>
      <c r="CW7" s="1085" t="s">
        <v>539</v>
      </c>
      <c r="CX7" s="1086"/>
      <c r="CY7" s="1086"/>
      <c r="CZ7" s="1086"/>
      <c r="DA7" s="1087"/>
      <c r="DB7" s="1085" t="s">
        <v>539</v>
      </c>
      <c r="DC7" s="1086"/>
      <c r="DD7" s="1086"/>
      <c r="DE7" s="1086"/>
      <c r="DF7" s="1087"/>
      <c r="DG7" s="1085" t="s">
        <v>539</v>
      </c>
      <c r="DH7" s="1086"/>
      <c r="DI7" s="1086"/>
      <c r="DJ7" s="1086"/>
      <c r="DK7" s="1087"/>
      <c r="DL7" s="1085" t="s">
        <v>539</v>
      </c>
      <c r="DM7" s="1086"/>
      <c r="DN7" s="1086"/>
      <c r="DO7" s="1086"/>
      <c r="DP7" s="1087"/>
      <c r="DQ7" s="1085" t="s">
        <v>539</v>
      </c>
      <c r="DR7" s="1086"/>
      <c r="DS7" s="1086"/>
      <c r="DT7" s="1086"/>
      <c r="DU7" s="1087"/>
      <c r="DV7" s="1112"/>
      <c r="DW7" s="1113"/>
      <c r="DX7" s="1113"/>
      <c r="DY7" s="1113"/>
      <c r="DZ7" s="1114"/>
      <c r="EA7" s="205"/>
    </row>
    <row r="8" spans="1:131" s="206" customFormat="1" ht="26.25" customHeight="1">
      <c r="A8" s="212">
        <v>2</v>
      </c>
      <c r="B8" s="1034"/>
      <c r="C8" s="1035"/>
      <c r="D8" s="1035"/>
      <c r="E8" s="1035"/>
      <c r="F8" s="1035"/>
      <c r="G8" s="1035"/>
      <c r="H8" s="1035"/>
      <c r="I8" s="1035"/>
      <c r="J8" s="1035"/>
      <c r="K8" s="1035"/>
      <c r="L8" s="1035"/>
      <c r="M8" s="1035"/>
      <c r="N8" s="1035"/>
      <c r="O8" s="1035"/>
      <c r="P8" s="1036"/>
      <c r="Q8" s="1040"/>
      <c r="R8" s="1041"/>
      <c r="S8" s="1041"/>
      <c r="T8" s="1041"/>
      <c r="U8" s="1041"/>
      <c r="V8" s="1041"/>
      <c r="W8" s="1041"/>
      <c r="X8" s="1041"/>
      <c r="Y8" s="1041"/>
      <c r="Z8" s="1041"/>
      <c r="AA8" s="1041"/>
      <c r="AB8" s="1041"/>
      <c r="AC8" s="1041"/>
      <c r="AD8" s="1041"/>
      <c r="AE8" s="1042"/>
      <c r="AF8" s="1016"/>
      <c r="AG8" s="1017"/>
      <c r="AH8" s="1017"/>
      <c r="AI8" s="1017"/>
      <c r="AJ8" s="1018"/>
      <c r="AK8" s="1083"/>
      <c r="AL8" s="1084"/>
      <c r="AM8" s="1084"/>
      <c r="AN8" s="1084"/>
      <c r="AO8" s="1084"/>
      <c r="AP8" s="1084"/>
      <c r="AQ8" s="1084"/>
      <c r="AR8" s="1084"/>
      <c r="AS8" s="1084"/>
      <c r="AT8" s="1084"/>
      <c r="AU8" s="1081"/>
      <c r="AV8" s="1081"/>
      <c r="AW8" s="1081"/>
      <c r="AX8" s="1081"/>
      <c r="AY8" s="1082"/>
      <c r="AZ8" s="203"/>
      <c r="BA8" s="203"/>
      <c r="BB8" s="203"/>
      <c r="BC8" s="203"/>
      <c r="BD8" s="203"/>
      <c r="BE8" s="204"/>
      <c r="BF8" s="204"/>
      <c r="BG8" s="204"/>
      <c r="BH8" s="204"/>
      <c r="BI8" s="204"/>
      <c r="BJ8" s="204"/>
      <c r="BK8" s="204"/>
      <c r="BL8" s="204"/>
      <c r="BM8" s="204"/>
      <c r="BN8" s="204"/>
      <c r="BO8" s="204"/>
      <c r="BP8" s="204"/>
      <c r="BQ8" s="213">
        <v>2</v>
      </c>
      <c r="BR8" s="214"/>
      <c r="BS8" s="1011" t="s">
        <v>542</v>
      </c>
      <c r="BT8" s="1012"/>
      <c r="BU8" s="1012"/>
      <c r="BV8" s="1012"/>
      <c r="BW8" s="1012"/>
      <c r="BX8" s="1012"/>
      <c r="BY8" s="1012"/>
      <c r="BZ8" s="1012"/>
      <c r="CA8" s="1012"/>
      <c r="CB8" s="1012"/>
      <c r="CC8" s="1012"/>
      <c r="CD8" s="1012"/>
      <c r="CE8" s="1012"/>
      <c r="CF8" s="1012"/>
      <c r="CG8" s="1013"/>
      <c r="CH8" s="986">
        <v>14</v>
      </c>
      <c r="CI8" s="987"/>
      <c r="CJ8" s="987"/>
      <c r="CK8" s="987"/>
      <c r="CL8" s="988"/>
      <c r="CM8" s="986">
        <v>260</v>
      </c>
      <c r="CN8" s="987"/>
      <c r="CO8" s="987"/>
      <c r="CP8" s="987"/>
      <c r="CQ8" s="988"/>
      <c r="CR8" s="986">
        <v>31</v>
      </c>
      <c r="CS8" s="987"/>
      <c r="CT8" s="987"/>
      <c r="CU8" s="987"/>
      <c r="CV8" s="988"/>
      <c r="CW8" s="986" t="s">
        <v>540</v>
      </c>
      <c r="CX8" s="987"/>
      <c r="CY8" s="987"/>
      <c r="CZ8" s="987"/>
      <c r="DA8" s="988"/>
      <c r="DB8" s="986" t="s">
        <v>540</v>
      </c>
      <c r="DC8" s="987"/>
      <c r="DD8" s="987"/>
      <c r="DE8" s="987"/>
      <c r="DF8" s="988"/>
      <c r="DG8" s="986" t="s">
        <v>540</v>
      </c>
      <c r="DH8" s="987"/>
      <c r="DI8" s="987"/>
      <c r="DJ8" s="987"/>
      <c r="DK8" s="988"/>
      <c r="DL8" s="986" t="s">
        <v>540</v>
      </c>
      <c r="DM8" s="987"/>
      <c r="DN8" s="987"/>
      <c r="DO8" s="987"/>
      <c r="DP8" s="988"/>
      <c r="DQ8" s="986" t="s">
        <v>540</v>
      </c>
      <c r="DR8" s="987"/>
      <c r="DS8" s="987"/>
      <c r="DT8" s="987"/>
      <c r="DU8" s="988"/>
      <c r="DV8" s="989"/>
      <c r="DW8" s="990"/>
      <c r="DX8" s="990"/>
      <c r="DY8" s="990"/>
      <c r="DZ8" s="991"/>
      <c r="EA8" s="205"/>
    </row>
    <row r="9" spans="1:131" s="206" customFormat="1" ht="26.25" customHeight="1">
      <c r="A9" s="212">
        <v>3</v>
      </c>
      <c r="B9" s="1034"/>
      <c r="C9" s="1035"/>
      <c r="D9" s="1035"/>
      <c r="E9" s="1035"/>
      <c r="F9" s="1035"/>
      <c r="G9" s="1035"/>
      <c r="H9" s="1035"/>
      <c r="I9" s="1035"/>
      <c r="J9" s="1035"/>
      <c r="K9" s="1035"/>
      <c r="L9" s="1035"/>
      <c r="M9" s="1035"/>
      <c r="N9" s="1035"/>
      <c r="O9" s="1035"/>
      <c r="P9" s="1036"/>
      <c r="Q9" s="1040"/>
      <c r="R9" s="1041"/>
      <c r="S9" s="1041"/>
      <c r="T9" s="1041"/>
      <c r="U9" s="1041"/>
      <c r="V9" s="1041"/>
      <c r="W9" s="1041"/>
      <c r="X9" s="1041"/>
      <c r="Y9" s="1041"/>
      <c r="Z9" s="1041"/>
      <c r="AA9" s="1041"/>
      <c r="AB9" s="1041"/>
      <c r="AC9" s="1041"/>
      <c r="AD9" s="1041"/>
      <c r="AE9" s="1042"/>
      <c r="AF9" s="1016"/>
      <c r="AG9" s="1017"/>
      <c r="AH9" s="1017"/>
      <c r="AI9" s="1017"/>
      <c r="AJ9" s="1018"/>
      <c r="AK9" s="1083"/>
      <c r="AL9" s="1084"/>
      <c r="AM9" s="1084"/>
      <c r="AN9" s="1084"/>
      <c r="AO9" s="1084"/>
      <c r="AP9" s="1084"/>
      <c r="AQ9" s="1084"/>
      <c r="AR9" s="1084"/>
      <c r="AS9" s="1084"/>
      <c r="AT9" s="1084"/>
      <c r="AU9" s="1081"/>
      <c r="AV9" s="1081"/>
      <c r="AW9" s="1081"/>
      <c r="AX9" s="1081"/>
      <c r="AY9" s="1082"/>
      <c r="AZ9" s="203"/>
      <c r="BA9" s="203"/>
      <c r="BB9" s="203"/>
      <c r="BC9" s="203"/>
      <c r="BD9" s="203"/>
      <c r="BE9" s="204"/>
      <c r="BF9" s="204"/>
      <c r="BG9" s="204"/>
      <c r="BH9" s="204"/>
      <c r="BI9" s="204"/>
      <c r="BJ9" s="204"/>
      <c r="BK9" s="204"/>
      <c r="BL9" s="204"/>
      <c r="BM9" s="204"/>
      <c r="BN9" s="204"/>
      <c r="BO9" s="204"/>
      <c r="BP9" s="204"/>
      <c r="BQ9" s="213">
        <v>3</v>
      </c>
      <c r="BR9" s="214"/>
      <c r="BS9" s="1011" t="s">
        <v>543</v>
      </c>
      <c r="BT9" s="1012"/>
      <c r="BU9" s="1012"/>
      <c r="BV9" s="1012"/>
      <c r="BW9" s="1012"/>
      <c r="BX9" s="1012"/>
      <c r="BY9" s="1012"/>
      <c r="BZ9" s="1012"/>
      <c r="CA9" s="1012"/>
      <c r="CB9" s="1012"/>
      <c r="CC9" s="1012"/>
      <c r="CD9" s="1012"/>
      <c r="CE9" s="1012"/>
      <c r="CF9" s="1012"/>
      <c r="CG9" s="1013"/>
      <c r="CH9" s="986">
        <v>8</v>
      </c>
      <c r="CI9" s="987"/>
      <c r="CJ9" s="987"/>
      <c r="CK9" s="987"/>
      <c r="CL9" s="988"/>
      <c r="CM9" s="986">
        <v>65</v>
      </c>
      <c r="CN9" s="987"/>
      <c r="CO9" s="987"/>
      <c r="CP9" s="987"/>
      <c r="CQ9" s="988"/>
      <c r="CR9" s="986">
        <v>20</v>
      </c>
      <c r="CS9" s="987"/>
      <c r="CT9" s="987"/>
      <c r="CU9" s="987"/>
      <c r="CV9" s="988"/>
      <c r="CW9" s="986" t="s">
        <v>540</v>
      </c>
      <c r="CX9" s="987"/>
      <c r="CY9" s="987"/>
      <c r="CZ9" s="987"/>
      <c r="DA9" s="988"/>
      <c r="DB9" s="986" t="s">
        <v>540</v>
      </c>
      <c r="DC9" s="987"/>
      <c r="DD9" s="987"/>
      <c r="DE9" s="987"/>
      <c r="DF9" s="988"/>
      <c r="DG9" s="986" t="s">
        <v>540</v>
      </c>
      <c r="DH9" s="987"/>
      <c r="DI9" s="987"/>
      <c r="DJ9" s="987"/>
      <c r="DK9" s="988"/>
      <c r="DL9" s="986" t="s">
        <v>540</v>
      </c>
      <c r="DM9" s="987"/>
      <c r="DN9" s="987"/>
      <c r="DO9" s="987"/>
      <c r="DP9" s="988"/>
      <c r="DQ9" s="986" t="s">
        <v>540</v>
      </c>
      <c r="DR9" s="987"/>
      <c r="DS9" s="987"/>
      <c r="DT9" s="987"/>
      <c r="DU9" s="988"/>
      <c r="DV9" s="989"/>
      <c r="DW9" s="990"/>
      <c r="DX9" s="990"/>
      <c r="DY9" s="990"/>
      <c r="DZ9" s="991"/>
      <c r="EA9" s="205"/>
    </row>
    <row r="10" spans="1:131" s="206" customFormat="1" ht="26.25" customHeight="1">
      <c r="A10" s="212">
        <v>4</v>
      </c>
      <c r="B10" s="1034"/>
      <c r="C10" s="1035"/>
      <c r="D10" s="1035"/>
      <c r="E10" s="1035"/>
      <c r="F10" s="1035"/>
      <c r="G10" s="1035"/>
      <c r="H10" s="1035"/>
      <c r="I10" s="1035"/>
      <c r="J10" s="1035"/>
      <c r="K10" s="1035"/>
      <c r="L10" s="1035"/>
      <c r="M10" s="1035"/>
      <c r="N10" s="1035"/>
      <c r="O10" s="1035"/>
      <c r="P10" s="1036"/>
      <c r="Q10" s="1040"/>
      <c r="R10" s="1041"/>
      <c r="S10" s="1041"/>
      <c r="T10" s="1041"/>
      <c r="U10" s="1041"/>
      <c r="V10" s="1041"/>
      <c r="W10" s="1041"/>
      <c r="X10" s="1041"/>
      <c r="Y10" s="1041"/>
      <c r="Z10" s="1041"/>
      <c r="AA10" s="1041"/>
      <c r="AB10" s="1041"/>
      <c r="AC10" s="1041"/>
      <c r="AD10" s="1041"/>
      <c r="AE10" s="1042"/>
      <c r="AF10" s="1016"/>
      <c r="AG10" s="1017"/>
      <c r="AH10" s="1017"/>
      <c r="AI10" s="1017"/>
      <c r="AJ10" s="1018"/>
      <c r="AK10" s="1083"/>
      <c r="AL10" s="1084"/>
      <c r="AM10" s="1084"/>
      <c r="AN10" s="1084"/>
      <c r="AO10" s="1084"/>
      <c r="AP10" s="1084"/>
      <c r="AQ10" s="1084"/>
      <c r="AR10" s="1084"/>
      <c r="AS10" s="1084"/>
      <c r="AT10" s="1084"/>
      <c r="AU10" s="1081"/>
      <c r="AV10" s="1081"/>
      <c r="AW10" s="1081"/>
      <c r="AX10" s="1081"/>
      <c r="AY10" s="1082"/>
      <c r="AZ10" s="203"/>
      <c r="BA10" s="203"/>
      <c r="BB10" s="203"/>
      <c r="BC10" s="203"/>
      <c r="BD10" s="203"/>
      <c r="BE10" s="204"/>
      <c r="BF10" s="204"/>
      <c r="BG10" s="204"/>
      <c r="BH10" s="204"/>
      <c r="BI10" s="204"/>
      <c r="BJ10" s="204"/>
      <c r="BK10" s="204"/>
      <c r="BL10" s="204"/>
      <c r="BM10" s="204"/>
      <c r="BN10" s="204"/>
      <c r="BO10" s="204"/>
      <c r="BP10" s="204"/>
      <c r="BQ10" s="213">
        <v>4</v>
      </c>
      <c r="BR10" s="214" t="s">
        <v>551</v>
      </c>
      <c r="BS10" s="1011" t="s">
        <v>544</v>
      </c>
      <c r="BT10" s="1012"/>
      <c r="BU10" s="1012"/>
      <c r="BV10" s="1012"/>
      <c r="BW10" s="1012"/>
      <c r="BX10" s="1012"/>
      <c r="BY10" s="1012"/>
      <c r="BZ10" s="1012"/>
      <c r="CA10" s="1012"/>
      <c r="CB10" s="1012"/>
      <c r="CC10" s="1012"/>
      <c r="CD10" s="1012"/>
      <c r="CE10" s="1012"/>
      <c r="CF10" s="1012"/>
      <c r="CG10" s="1013"/>
      <c r="CH10" s="986">
        <v>2</v>
      </c>
      <c r="CI10" s="987"/>
      <c r="CJ10" s="987"/>
      <c r="CK10" s="987"/>
      <c r="CL10" s="988"/>
      <c r="CM10" s="986">
        <v>884</v>
      </c>
      <c r="CN10" s="987"/>
      <c r="CO10" s="987"/>
      <c r="CP10" s="987"/>
      <c r="CQ10" s="988"/>
      <c r="CR10" s="986">
        <v>407</v>
      </c>
      <c r="CS10" s="987"/>
      <c r="CT10" s="987"/>
      <c r="CU10" s="987"/>
      <c r="CV10" s="988"/>
      <c r="CW10" s="986">
        <v>11</v>
      </c>
      <c r="CX10" s="987"/>
      <c r="CY10" s="987"/>
      <c r="CZ10" s="987"/>
      <c r="DA10" s="988"/>
      <c r="DB10" s="986" t="s">
        <v>540</v>
      </c>
      <c r="DC10" s="987"/>
      <c r="DD10" s="987"/>
      <c r="DE10" s="987"/>
      <c r="DF10" s="988"/>
      <c r="DG10" s="986" t="s">
        <v>540</v>
      </c>
      <c r="DH10" s="987"/>
      <c r="DI10" s="987"/>
      <c r="DJ10" s="987"/>
      <c r="DK10" s="988"/>
      <c r="DL10" s="986" t="s">
        <v>540</v>
      </c>
      <c r="DM10" s="987"/>
      <c r="DN10" s="987"/>
      <c r="DO10" s="987"/>
      <c r="DP10" s="988"/>
      <c r="DQ10" s="986" t="s">
        <v>540</v>
      </c>
      <c r="DR10" s="987"/>
      <c r="DS10" s="987"/>
      <c r="DT10" s="987"/>
      <c r="DU10" s="988"/>
      <c r="DV10" s="989"/>
      <c r="DW10" s="990"/>
      <c r="DX10" s="990"/>
      <c r="DY10" s="990"/>
      <c r="DZ10" s="991"/>
      <c r="EA10" s="205"/>
    </row>
    <row r="11" spans="1:131" s="206" customFormat="1" ht="26.25" customHeight="1">
      <c r="A11" s="212">
        <v>5</v>
      </c>
      <c r="B11" s="1034"/>
      <c r="C11" s="1035"/>
      <c r="D11" s="1035"/>
      <c r="E11" s="1035"/>
      <c r="F11" s="1035"/>
      <c r="G11" s="1035"/>
      <c r="H11" s="1035"/>
      <c r="I11" s="1035"/>
      <c r="J11" s="1035"/>
      <c r="K11" s="1035"/>
      <c r="L11" s="1035"/>
      <c r="M11" s="1035"/>
      <c r="N11" s="1035"/>
      <c r="O11" s="1035"/>
      <c r="P11" s="1036"/>
      <c r="Q11" s="1040"/>
      <c r="R11" s="1041"/>
      <c r="S11" s="1041"/>
      <c r="T11" s="1041"/>
      <c r="U11" s="1041"/>
      <c r="V11" s="1041"/>
      <c r="W11" s="1041"/>
      <c r="X11" s="1041"/>
      <c r="Y11" s="1041"/>
      <c r="Z11" s="1041"/>
      <c r="AA11" s="1041"/>
      <c r="AB11" s="1041"/>
      <c r="AC11" s="1041"/>
      <c r="AD11" s="1041"/>
      <c r="AE11" s="1042"/>
      <c r="AF11" s="1016"/>
      <c r="AG11" s="1017"/>
      <c r="AH11" s="1017"/>
      <c r="AI11" s="1017"/>
      <c r="AJ11" s="1018"/>
      <c r="AK11" s="1083"/>
      <c r="AL11" s="1084"/>
      <c r="AM11" s="1084"/>
      <c r="AN11" s="1084"/>
      <c r="AO11" s="1084"/>
      <c r="AP11" s="1084"/>
      <c r="AQ11" s="1084"/>
      <c r="AR11" s="1084"/>
      <c r="AS11" s="1084"/>
      <c r="AT11" s="1084"/>
      <c r="AU11" s="1081"/>
      <c r="AV11" s="1081"/>
      <c r="AW11" s="1081"/>
      <c r="AX11" s="1081"/>
      <c r="AY11" s="1082"/>
      <c r="AZ11" s="203"/>
      <c r="BA11" s="203"/>
      <c r="BB11" s="203"/>
      <c r="BC11" s="203"/>
      <c r="BD11" s="203"/>
      <c r="BE11" s="204"/>
      <c r="BF11" s="204"/>
      <c r="BG11" s="204"/>
      <c r="BH11" s="204"/>
      <c r="BI11" s="204"/>
      <c r="BJ11" s="204"/>
      <c r="BK11" s="204"/>
      <c r="BL11" s="204"/>
      <c r="BM11" s="204"/>
      <c r="BN11" s="204"/>
      <c r="BO11" s="204"/>
      <c r="BP11" s="204"/>
      <c r="BQ11" s="213">
        <v>5</v>
      </c>
      <c r="BR11" s="214"/>
      <c r="BS11" s="1011" t="s">
        <v>545</v>
      </c>
      <c r="BT11" s="1012"/>
      <c r="BU11" s="1012"/>
      <c r="BV11" s="1012"/>
      <c r="BW11" s="1012"/>
      <c r="BX11" s="1012"/>
      <c r="BY11" s="1012"/>
      <c r="BZ11" s="1012"/>
      <c r="CA11" s="1012"/>
      <c r="CB11" s="1012"/>
      <c r="CC11" s="1012"/>
      <c r="CD11" s="1012"/>
      <c r="CE11" s="1012"/>
      <c r="CF11" s="1012"/>
      <c r="CG11" s="1013"/>
      <c r="CH11" s="986">
        <v>8</v>
      </c>
      <c r="CI11" s="987"/>
      <c r="CJ11" s="987"/>
      <c r="CK11" s="987"/>
      <c r="CL11" s="988"/>
      <c r="CM11" s="986">
        <v>31</v>
      </c>
      <c r="CN11" s="987"/>
      <c r="CO11" s="987"/>
      <c r="CP11" s="987"/>
      <c r="CQ11" s="988"/>
      <c r="CR11" s="986">
        <v>17</v>
      </c>
      <c r="CS11" s="987"/>
      <c r="CT11" s="987"/>
      <c r="CU11" s="987"/>
      <c r="CV11" s="988"/>
      <c r="CW11" s="986" t="s">
        <v>540</v>
      </c>
      <c r="CX11" s="987"/>
      <c r="CY11" s="987"/>
      <c r="CZ11" s="987"/>
      <c r="DA11" s="988"/>
      <c r="DB11" s="986" t="s">
        <v>540</v>
      </c>
      <c r="DC11" s="987"/>
      <c r="DD11" s="987"/>
      <c r="DE11" s="987"/>
      <c r="DF11" s="988"/>
      <c r="DG11" s="986" t="s">
        <v>540</v>
      </c>
      <c r="DH11" s="987"/>
      <c r="DI11" s="987"/>
      <c r="DJ11" s="987"/>
      <c r="DK11" s="988"/>
      <c r="DL11" s="986" t="s">
        <v>540</v>
      </c>
      <c r="DM11" s="987"/>
      <c r="DN11" s="987"/>
      <c r="DO11" s="987"/>
      <c r="DP11" s="988"/>
      <c r="DQ11" s="986" t="s">
        <v>540</v>
      </c>
      <c r="DR11" s="987"/>
      <c r="DS11" s="987"/>
      <c r="DT11" s="987"/>
      <c r="DU11" s="988"/>
      <c r="DV11" s="989"/>
      <c r="DW11" s="990"/>
      <c r="DX11" s="990"/>
      <c r="DY11" s="990"/>
      <c r="DZ11" s="991"/>
      <c r="EA11" s="205"/>
    </row>
    <row r="12" spans="1:131" s="206" customFormat="1" ht="26.25" customHeight="1">
      <c r="A12" s="212">
        <v>6</v>
      </c>
      <c r="B12" s="1034"/>
      <c r="C12" s="1035"/>
      <c r="D12" s="1035"/>
      <c r="E12" s="1035"/>
      <c r="F12" s="1035"/>
      <c r="G12" s="1035"/>
      <c r="H12" s="1035"/>
      <c r="I12" s="1035"/>
      <c r="J12" s="1035"/>
      <c r="K12" s="1035"/>
      <c r="L12" s="1035"/>
      <c r="M12" s="1035"/>
      <c r="N12" s="1035"/>
      <c r="O12" s="1035"/>
      <c r="P12" s="1036"/>
      <c r="Q12" s="1040"/>
      <c r="R12" s="1041"/>
      <c r="S12" s="1041"/>
      <c r="T12" s="1041"/>
      <c r="U12" s="1041"/>
      <c r="V12" s="1041"/>
      <c r="W12" s="1041"/>
      <c r="X12" s="1041"/>
      <c r="Y12" s="1041"/>
      <c r="Z12" s="1041"/>
      <c r="AA12" s="1041"/>
      <c r="AB12" s="1041"/>
      <c r="AC12" s="1041"/>
      <c r="AD12" s="1041"/>
      <c r="AE12" s="1042"/>
      <c r="AF12" s="1016"/>
      <c r="AG12" s="1017"/>
      <c r="AH12" s="1017"/>
      <c r="AI12" s="1017"/>
      <c r="AJ12" s="1018"/>
      <c r="AK12" s="1083"/>
      <c r="AL12" s="1084"/>
      <c r="AM12" s="1084"/>
      <c r="AN12" s="1084"/>
      <c r="AO12" s="1084"/>
      <c r="AP12" s="1084"/>
      <c r="AQ12" s="1084"/>
      <c r="AR12" s="1084"/>
      <c r="AS12" s="1084"/>
      <c r="AT12" s="1084"/>
      <c r="AU12" s="1081"/>
      <c r="AV12" s="1081"/>
      <c r="AW12" s="1081"/>
      <c r="AX12" s="1081"/>
      <c r="AY12" s="1082"/>
      <c r="AZ12" s="203"/>
      <c r="BA12" s="203"/>
      <c r="BB12" s="203"/>
      <c r="BC12" s="203"/>
      <c r="BD12" s="203"/>
      <c r="BE12" s="204"/>
      <c r="BF12" s="204"/>
      <c r="BG12" s="204"/>
      <c r="BH12" s="204"/>
      <c r="BI12" s="204"/>
      <c r="BJ12" s="204"/>
      <c r="BK12" s="204"/>
      <c r="BL12" s="204"/>
      <c r="BM12" s="204"/>
      <c r="BN12" s="204"/>
      <c r="BO12" s="204"/>
      <c r="BP12" s="204"/>
      <c r="BQ12" s="213">
        <v>6</v>
      </c>
      <c r="BR12" s="214"/>
      <c r="BS12" s="1011" t="s">
        <v>546</v>
      </c>
      <c r="BT12" s="1012"/>
      <c r="BU12" s="1012"/>
      <c r="BV12" s="1012"/>
      <c r="BW12" s="1012"/>
      <c r="BX12" s="1012"/>
      <c r="BY12" s="1012"/>
      <c r="BZ12" s="1012"/>
      <c r="CA12" s="1012"/>
      <c r="CB12" s="1012"/>
      <c r="CC12" s="1012"/>
      <c r="CD12" s="1012"/>
      <c r="CE12" s="1012"/>
      <c r="CF12" s="1012"/>
      <c r="CG12" s="1013"/>
      <c r="CH12" s="986">
        <v>5</v>
      </c>
      <c r="CI12" s="987"/>
      <c r="CJ12" s="987"/>
      <c r="CK12" s="987"/>
      <c r="CL12" s="988"/>
      <c r="CM12" s="986">
        <v>32</v>
      </c>
      <c r="CN12" s="987"/>
      <c r="CO12" s="987"/>
      <c r="CP12" s="987"/>
      <c r="CQ12" s="988"/>
      <c r="CR12" s="986">
        <v>30</v>
      </c>
      <c r="CS12" s="987"/>
      <c r="CT12" s="987"/>
      <c r="CU12" s="987"/>
      <c r="CV12" s="988"/>
      <c r="CW12" s="986" t="s">
        <v>540</v>
      </c>
      <c r="CX12" s="987"/>
      <c r="CY12" s="987"/>
      <c r="CZ12" s="987"/>
      <c r="DA12" s="988"/>
      <c r="DB12" s="986" t="s">
        <v>540</v>
      </c>
      <c r="DC12" s="987"/>
      <c r="DD12" s="987"/>
      <c r="DE12" s="987"/>
      <c r="DF12" s="988"/>
      <c r="DG12" s="986" t="s">
        <v>540</v>
      </c>
      <c r="DH12" s="987"/>
      <c r="DI12" s="987"/>
      <c r="DJ12" s="987"/>
      <c r="DK12" s="988"/>
      <c r="DL12" s="986" t="s">
        <v>540</v>
      </c>
      <c r="DM12" s="987"/>
      <c r="DN12" s="987"/>
      <c r="DO12" s="987"/>
      <c r="DP12" s="988"/>
      <c r="DQ12" s="986" t="s">
        <v>540</v>
      </c>
      <c r="DR12" s="987"/>
      <c r="DS12" s="987"/>
      <c r="DT12" s="987"/>
      <c r="DU12" s="988"/>
      <c r="DV12" s="989"/>
      <c r="DW12" s="990"/>
      <c r="DX12" s="990"/>
      <c r="DY12" s="990"/>
      <c r="DZ12" s="991"/>
      <c r="EA12" s="205"/>
    </row>
    <row r="13" spans="1:131" s="206" customFormat="1" ht="26.25" customHeight="1">
      <c r="A13" s="212">
        <v>7</v>
      </c>
      <c r="B13" s="1034"/>
      <c r="C13" s="1035"/>
      <c r="D13" s="1035"/>
      <c r="E13" s="1035"/>
      <c r="F13" s="1035"/>
      <c r="G13" s="1035"/>
      <c r="H13" s="1035"/>
      <c r="I13" s="1035"/>
      <c r="J13" s="1035"/>
      <c r="K13" s="1035"/>
      <c r="L13" s="1035"/>
      <c r="M13" s="1035"/>
      <c r="N13" s="1035"/>
      <c r="O13" s="1035"/>
      <c r="P13" s="1036"/>
      <c r="Q13" s="1040"/>
      <c r="R13" s="1041"/>
      <c r="S13" s="1041"/>
      <c r="T13" s="1041"/>
      <c r="U13" s="1041"/>
      <c r="V13" s="1041"/>
      <c r="W13" s="1041"/>
      <c r="X13" s="1041"/>
      <c r="Y13" s="1041"/>
      <c r="Z13" s="1041"/>
      <c r="AA13" s="1041"/>
      <c r="AB13" s="1041"/>
      <c r="AC13" s="1041"/>
      <c r="AD13" s="1041"/>
      <c r="AE13" s="1042"/>
      <c r="AF13" s="1016"/>
      <c r="AG13" s="1017"/>
      <c r="AH13" s="1017"/>
      <c r="AI13" s="1017"/>
      <c r="AJ13" s="1018"/>
      <c r="AK13" s="1083"/>
      <c r="AL13" s="1084"/>
      <c r="AM13" s="1084"/>
      <c r="AN13" s="1084"/>
      <c r="AO13" s="1084"/>
      <c r="AP13" s="1084"/>
      <c r="AQ13" s="1084"/>
      <c r="AR13" s="1084"/>
      <c r="AS13" s="1084"/>
      <c r="AT13" s="1084"/>
      <c r="AU13" s="1081"/>
      <c r="AV13" s="1081"/>
      <c r="AW13" s="1081"/>
      <c r="AX13" s="1081"/>
      <c r="AY13" s="1082"/>
      <c r="AZ13" s="203"/>
      <c r="BA13" s="203"/>
      <c r="BB13" s="203"/>
      <c r="BC13" s="203"/>
      <c r="BD13" s="203"/>
      <c r="BE13" s="204"/>
      <c r="BF13" s="204"/>
      <c r="BG13" s="204"/>
      <c r="BH13" s="204"/>
      <c r="BI13" s="204"/>
      <c r="BJ13" s="204"/>
      <c r="BK13" s="204"/>
      <c r="BL13" s="204"/>
      <c r="BM13" s="204"/>
      <c r="BN13" s="204"/>
      <c r="BO13" s="204"/>
      <c r="BP13" s="204"/>
      <c r="BQ13" s="213">
        <v>7</v>
      </c>
      <c r="BR13" s="214" t="s">
        <v>552</v>
      </c>
      <c r="BS13" s="1011" t="s">
        <v>538</v>
      </c>
      <c r="BT13" s="1012"/>
      <c r="BU13" s="1012"/>
      <c r="BV13" s="1012"/>
      <c r="BW13" s="1012"/>
      <c r="BX13" s="1012"/>
      <c r="BY13" s="1012"/>
      <c r="BZ13" s="1012"/>
      <c r="CA13" s="1012"/>
      <c r="CB13" s="1012"/>
      <c r="CC13" s="1012"/>
      <c r="CD13" s="1012"/>
      <c r="CE13" s="1012"/>
      <c r="CF13" s="1012"/>
      <c r="CG13" s="1013"/>
      <c r="CH13" s="986">
        <v>10</v>
      </c>
      <c r="CI13" s="987"/>
      <c r="CJ13" s="987"/>
      <c r="CK13" s="987"/>
      <c r="CL13" s="988"/>
      <c r="CM13" s="986">
        <v>59</v>
      </c>
      <c r="CN13" s="987"/>
      <c r="CO13" s="987"/>
      <c r="CP13" s="987"/>
      <c r="CQ13" s="988"/>
      <c r="CR13" s="986">
        <v>10</v>
      </c>
      <c r="CS13" s="987"/>
      <c r="CT13" s="987"/>
      <c r="CU13" s="987"/>
      <c r="CV13" s="988"/>
      <c r="CW13" s="986" t="s">
        <v>540</v>
      </c>
      <c r="CX13" s="987"/>
      <c r="CY13" s="987"/>
      <c r="CZ13" s="987"/>
      <c r="DA13" s="988"/>
      <c r="DB13" s="986" t="s">
        <v>540</v>
      </c>
      <c r="DC13" s="987"/>
      <c r="DD13" s="987"/>
      <c r="DE13" s="987"/>
      <c r="DF13" s="988"/>
      <c r="DG13" s="986" t="s">
        <v>540</v>
      </c>
      <c r="DH13" s="987"/>
      <c r="DI13" s="987"/>
      <c r="DJ13" s="987"/>
      <c r="DK13" s="988"/>
      <c r="DL13" s="986" t="s">
        <v>540</v>
      </c>
      <c r="DM13" s="987"/>
      <c r="DN13" s="987"/>
      <c r="DO13" s="987"/>
      <c r="DP13" s="988"/>
      <c r="DQ13" s="986" t="s">
        <v>540</v>
      </c>
      <c r="DR13" s="987"/>
      <c r="DS13" s="987"/>
      <c r="DT13" s="987"/>
      <c r="DU13" s="988"/>
      <c r="DV13" s="989"/>
      <c r="DW13" s="990"/>
      <c r="DX13" s="990"/>
      <c r="DY13" s="990"/>
      <c r="DZ13" s="991"/>
      <c r="EA13" s="205"/>
    </row>
    <row r="14" spans="1:131" s="206" customFormat="1" ht="26.25" customHeight="1">
      <c r="A14" s="212">
        <v>8</v>
      </c>
      <c r="B14" s="1034"/>
      <c r="C14" s="1035"/>
      <c r="D14" s="1035"/>
      <c r="E14" s="1035"/>
      <c r="F14" s="1035"/>
      <c r="G14" s="1035"/>
      <c r="H14" s="1035"/>
      <c r="I14" s="1035"/>
      <c r="J14" s="1035"/>
      <c r="K14" s="1035"/>
      <c r="L14" s="1035"/>
      <c r="M14" s="1035"/>
      <c r="N14" s="1035"/>
      <c r="O14" s="1035"/>
      <c r="P14" s="1036"/>
      <c r="Q14" s="1040"/>
      <c r="R14" s="1041"/>
      <c r="S14" s="1041"/>
      <c r="T14" s="1041"/>
      <c r="U14" s="1041"/>
      <c r="V14" s="1041"/>
      <c r="W14" s="1041"/>
      <c r="X14" s="1041"/>
      <c r="Y14" s="1041"/>
      <c r="Z14" s="1041"/>
      <c r="AA14" s="1041"/>
      <c r="AB14" s="1041"/>
      <c r="AC14" s="1041"/>
      <c r="AD14" s="1041"/>
      <c r="AE14" s="1042"/>
      <c r="AF14" s="1016"/>
      <c r="AG14" s="1017"/>
      <c r="AH14" s="1017"/>
      <c r="AI14" s="1017"/>
      <c r="AJ14" s="1018"/>
      <c r="AK14" s="1083"/>
      <c r="AL14" s="1084"/>
      <c r="AM14" s="1084"/>
      <c r="AN14" s="1084"/>
      <c r="AO14" s="1084"/>
      <c r="AP14" s="1084"/>
      <c r="AQ14" s="1084"/>
      <c r="AR14" s="1084"/>
      <c r="AS14" s="1084"/>
      <c r="AT14" s="1084"/>
      <c r="AU14" s="1081"/>
      <c r="AV14" s="1081"/>
      <c r="AW14" s="1081"/>
      <c r="AX14" s="1081"/>
      <c r="AY14" s="1082"/>
      <c r="AZ14" s="203"/>
      <c r="BA14" s="203"/>
      <c r="BB14" s="203"/>
      <c r="BC14" s="203"/>
      <c r="BD14" s="203"/>
      <c r="BE14" s="204"/>
      <c r="BF14" s="204"/>
      <c r="BG14" s="204"/>
      <c r="BH14" s="204"/>
      <c r="BI14" s="204"/>
      <c r="BJ14" s="204"/>
      <c r="BK14" s="204"/>
      <c r="BL14" s="204"/>
      <c r="BM14" s="204"/>
      <c r="BN14" s="204"/>
      <c r="BO14" s="204"/>
      <c r="BP14" s="204"/>
      <c r="BQ14" s="213">
        <v>8</v>
      </c>
      <c r="BR14" s="214"/>
      <c r="BS14" s="1011" t="s">
        <v>550</v>
      </c>
      <c r="BT14" s="1012"/>
      <c r="BU14" s="1012"/>
      <c r="BV14" s="1012"/>
      <c r="BW14" s="1012"/>
      <c r="BX14" s="1012"/>
      <c r="BY14" s="1012"/>
      <c r="BZ14" s="1012"/>
      <c r="CA14" s="1012"/>
      <c r="CB14" s="1012"/>
      <c r="CC14" s="1012"/>
      <c r="CD14" s="1012"/>
      <c r="CE14" s="1012"/>
      <c r="CF14" s="1012"/>
      <c r="CG14" s="1013"/>
      <c r="CH14" s="986">
        <v>-4</v>
      </c>
      <c r="CI14" s="987"/>
      <c r="CJ14" s="987"/>
      <c r="CK14" s="987"/>
      <c r="CL14" s="988"/>
      <c r="CM14" s="986">
        <v>72</v>
      </c>
      <c r="CN14" s="987"/>
      <c r="CO14" s="987"/>
      <c r="CP14" s="987"/>
      <c r="CQ14" s="988"/>
      <c r="CR14" s="986">
        <v>43</v>
      </c>
      <c r="CS14" s="987"/>
      <c r="CT14" s="987"/>
      <c r="CU14" s="987"/>
      <c r="CV14" s="988"/>
      <c r="CW14" s="986">
        <v>8</v>
      </c>
      <c r="CX14" s="987"/>
      <c r="CY14" s="987"/>
      <c r="CZ14" s="987"/>
      <c r="DA14" s="988"/>
      <c r="DB14" s="986" t="s">
        <v>540</v>
      </c>
      <c r="DC14" s="987"/>
      <c r="DD14" s="987"/>
      <c r="DE14" s="987"/>
      <c r="DF14" s="988"/>
      <c r="DG14" s="986" t="s">
        <v>540</v>
      </c>
      <c r="DH14" s="987"/>
      <c r="DI14" s="987"/>
      <c r="DJ14" s="987"/>
      <c r="DK14" s="988"/>
      <c r="DL14" s="986" t="s">
        <v>540</v>
      </c>
      <c r="DM14" s="987"/>
      <c r="DN14" s="987"/>
      <c r="DO14" s="987"/>
      <c r="DP14" s="988"/>
      <c r="DQ14" s="986" t="s">
        <v>540</v>
      </c>
      <c r="DR14" s="987"/>
      <c r="DS14" s="987"/>
      <c r="DT14" s="987"/>
      <c r="DU14" s="988"/>
      <c r="DV14" s="989"/>
      <c r="DW14" s="990"/>
      <c r="DX14" s="990"/>
      <c r="DY14" s="990"/>
      <c r="DZ14" s="991"/>
      <c r="EA14" s="205"/>
    </row>
    <row r="15" spans="1:131" s="206" customFormat="1" ht="26.25" customHeight="1">
      <c r="A15" s="212">
        <v>9</v>
      </c>
      <c r="B15" s="1034"/>
      <c r="C15" s="1035"/>
      <c r="D15" s="1035"/>
      <c r="E15" s="1035"/>
      <c r="F15" s="1035"/>
      <c r="G15" s="1035"/>
      <c r="H15" s="1035"/>
      <c r="I15" s="1035"/>
      <c r="J15" s="1035"/>
      <c r="K15" s="1035"/>
      <c r="L15" s="1035"/>
      <c r="M15" s="1035"/>
      <c r="N15" s="1035"/>
      <c r="O15" s="1035"/>
      <c r="P15" s="1036"/>
      <c r="Q15" s="1040"/>
      <c r="R15" s="1041"/>
      <c r="S15" s="1041"/>
      <c r="T15" s="1041"/>
      <c r="U15" s="1041"/>
      <c r="V15" s="1041"/>
      <c r="W15" s="1041"/>
      <c r="X15" s="1041"/>
      <c r="Y15" s="1041"/>
      <c r="Z15" s="1041"/>
      <c r="AA15" s="1041"/>
      <c r="AB15" s="1041"/>
      <c r="AC15" s="1041"/>
      <c r="AD15" s="1041"/>
      <c r="AE15" s="1042"/>
      <c r="AF15" s="1016"/>
      <c r="AG15" s="1017"/>
      <c r="AH15" s="1017"/>
      <c r="AI15" s="1017"/>
      <c r="AJ15" s="1018"/>
      <c r="AK15" s="1083"/>
      <c r="AL15" s="1084"/>
      <c r="AM15" s="1084"/>
      <c r="AN15" s="1084"/>
      <c r="AO15" s="1084"/>
      <c r="AP15" s="1084"/>
      <c r="AQ15" s="1084"/>
      <c r="AR15" s="1084"/>
      <c r="AS15" s="1084"/>
      <c r="AT15" s="1084"/>
      <c r="AU15" s="1081"/>
      <c r="AV15" s="1081"/>
      <c r="AW15" s="1081"/>
      <c r="AX15" s="1081"/>
      <c r="AY15" s="1082"/>
      <c r="AZ15" s="203"/>
      <c r="BA15" s="203"/>
      <c r="BB15" s="203"/>
      <c r="BC15" s="203"/>
      <c r="BD15" s="203"/>
      <c r="BE15" s="204"/>
      <c r="BF15" s="204"/>
      <c r="BG15" s="204"/>
      <c r="BH15" s="204"/>
      <c r="BI15" s="204"/>
      <c r="BJ15" s="204"/>
      <c r="BK15" s="204"/>
      <c r="BL15" s="204"/>
      <c r="BM15" s="204"/>
      <c r="BN15" s="204"/>
      <c r="BO15" s="204"/>
      <c r="BP15" s="204"/>
      <c r="BQ15" s="213">
        <v>9</v>
      </c>
      <c r="BR15" s="214"/>
      <c r="BS15" s="1011" t="s">
        <v>547</v>
      </c>
      <c r="BT15" s="1012"/>
      <c r="BU15" s="1012"/>
      <c r="BV15" s="1012"/>
      <c r="BW15" s="1012"/>
      <c r="BX15" s="1012"/>
      <c r="BY15" s="1012"/>
      <c r="BZ15" s="1012"/>
      <c r="CA15" s="1012"/>
      <c r="CB15" s="1012"/>
      <c r="CC15" s="1012"/>
      <c r="CD15" s="1012"/>
      <c r="CE15" s="1012"/>
      <c r="CF15" s="1012"/>
      <c r="CG15" s="1013"/>
      <c r="CH15" s="986">
        <v>-2</v>
      </c>
      <c r="CI15" s="987"/>
      <c r="CJ15" s="987"/>
      <c r="CK15" s="987"/>
      <c r="CL15" s="988"/>
      <c r="CM15" s="986">
        <v>-4</v>
      </c>
      <c r="CN15" s="987"/>
      <c r="CO15" s="987"/>
      <c r="CP15" s="987"/>
      <c r="CQ15" s="988"/>
      <c r="CR15" s="986">
        <v>23</v>
      </c>
      <c r="CS15" s="987"/>
      <c r="CT15" s="987"/>
      <c r="CU15" s="987"/>
      <c r="CV15" s="988"/>
      <c r="CW15" s="986" t="s">
        <v>540</v>
      </c>
      <c r="CX15" s="987"/>
      <c r="CY15" s="987"/>
      <c r="CZ15" s="987"/>
      <c r="DA15" s="988"/>
      <c r="DB15" s="986" t="s">
        <v>540</v>
      </c>
      <c r="DC15" s="987"/>
      <c r="DD15" s="987"/>
      <c r="DE15" s="987"/>
      <c r="DF15" s="988"/>
      <c r="DG15" s="986" t="s">
        <v>540</v>
      </c>
      <c r="DH15" s="987"/>
      <c r="DI15" s="987"/>
      <c r="DJ15" s="987"/>
      <c r="DK15" s="988"/>
      <c r="DL15" s="986" t="s">
        <v>540</v>
      </c>
      <c r="DM15" s="987"/>
      <c r="DN15" s="987"/>
      <c r="DO15" s="987"/>
      <c r="DP15" s="988"/>
      <c r="DQ15" s="986" t="s">
        <v>540</v>
      </c>
      <c r="DR15" s="987"/>
      <c r="DS15" s="987"/>
      <c r="DT15" s="987"/>
      <c r="DU15" s="988"/>
      <c r="DV15" s="989"/>
      <c r="DW15" s="990"/>
      <c r="DX15" s="990"/>
      <c r="DY15" s="990"/>
      <c r="DZ15" s="991"/>
      <c r="EA15" s="205"/>
    </row>
    <row r="16" spans="1:131" s="206" customFormat="1" ht="26.25" customHeight="1">
      <c r="A16" s="212">
        <v>10</v>
      </c>
      <c r="B16" s="1034"/>
      <c r="C16" s="1035"/>
      <c r="D16" s="1035"/>
      <c r="E16" s="1035"/>
      <c r="F16" s="1035"/>
      <c r="G16" s="1035"/>
      <c r="H16" s="1035"/>
      <c r="I16" s="1035"/>
      <c r="J16" s="1035"/>
      <c r="K16" s="1035"/>
      <c r="L16" s="1035"/>
      <c r="M16" s="1035"/>
      <c r="N16" s="1035"/>
      <c r="O16" s="1035"/>
      <c r="P16" s="1036"/>
      <c r="Q16" s="1040"/>
      <c r="R16" s="1041"/>
      <c r="S16" s="1041"/>
      <c r="T16" s="1041"/>
      <c r="U16" s="1041"/>
      <c r="V16" s="1041"/>
      <c r="W16" s="1041"/>
      <c r="X16" s="1041"/>
      <c r="Y16" s="1041"/>
      <c r="Z16" s="1041"/>
      <c r="AA16" s="1041"/>
      <c r="AB16" s="1041"/>
      <c r="AC16" s="1041"/>
      <c r="AD16" s="1041"/>
      <c r="AE16" s="1042"/>
      <c r="AF16" s="1016"/>
      <c r="AG16" s="1017"/>
      <c r="AH16" s="1017"/>
      <c r="AI16" s="1017"/>
      <c r="AJ16" s="1018"/>
      <c r="AK16" s="1083"/>
      <c r="AL16" s="1084"/>
      <c r="AM16" s="1084"/>
      <c r="AN16" s="1084"/>
      <c r="AO16" s="1084"/>
      <c r="AP16" s="1084"/>
      <c r="AQ16" s="1084"/>
      <c r="AR16" s="1084"/>
      <c r="AS16" s="1084"/>
      <c r="AT16" s="1084"/>
      <c r="AU16" s="1081"/>
      <c r="AV16" s="1081"/>
      <c r="AW16" s="1081"/>
      <c r="AX16" s="1081"/>
      <c r="AY16" s="1082"/>
      <c r="AZ16" s="203"/>
      <c r="BA16" s="203"/>
      <c r="BB16" s="203"/>
      <c r="BC16" s="203"/>
      <c r="BD16" s="203"/>
      <c r="BE16" s="204"/>
      <c r="BF16" s="204"/>
      <c r="BG16" s="204"/>
      <c r="BH16" s="204"/>
      <c r="BI16" s="204"/>
      <c r="BJ16" s="204"/>
      <c r="BK16" s="204"/>
      <c r="BL16" s="204"/>
      <c r="BM16" s="204"/>
      <c r="BN16" s="204"/>
      <c r="BO16" s="204"/>
      <c r="BP16" s="204"/>
      <c r="BQ16" s="213">
        <v>10</v>
      </c>
      <c r="BR16" s="214"/>
      <c r="BS16" s="1011" t="s">
        <v>549</v>
      </c>
      <c r="BT16" s="1012"/>
      <c r="BU16" s="1012"/>
      <c r="BV16" s="1012"/>
      <c r="BW16" s="1012"/>
      <c r="BX16" s="1012"/>
      <c r="BY16" s="1012"/>
      <c r="BZ16" s="1012"/>
      <c r="CA16" s="1012"/>
      <c r="CB16" s="1012"/>
      <c r="CC16" s="1012"/>
      <c r="CD16" s="1012"/>
      <c r="CE16" s="1012"/>
      <c r="CF16" s="1012"/>
      <c r="CG16" s="1013"/>
      <c r="CH16" s="986">
        <v>-4</v>
      </c>
      <c r="CI16" s="987"/>
      <c r="CJ16" s="987"/>
      <c r="CK16" s="987"/>
      <c r="CL16" s="988"/>
      <c r="CM16" s="986">
        <v>511</v>
      </c>
      <c r="CN16" s="987"/>
      <c r="CO16" s="987"/>
      <c r="CP16" s="987"/>
      <c r="CQ16" s="988"/>
      <c r="CR16" s="986">
        <v>11</v>
      </c>
      <c r="CS16" s="987"/>
      <c r="CT16" s="987"/>
      <c r="CU16" s="987"/>
      <c r="CV16" s="988"/>
      <c r="CW16" s="986">
        <v>29</v>
      </c>
      <c r="CX16" s="987"/>
      <c r="CY16" s="987"/>
      <c r="CZ16" s="987"/>
      <c r="DA16" s="988"/>
      <c r="DB16" s="986" t="s">
        <v>540</v>
      </c>
      <c r="DC16" s="987"/>
      <c r="DD16" s="987"/>
      <c r="DE16" s="987"/>
      <c r="DF16" s="988"/>
      <c r="DG16" s="986" t="s">
        <v>540</v>
      </c>
      <c r="DH16" s="987"/>
      <c r="DI16" s="987"/>
      <c r="DJ16" s="987"/>
      <c r="DK16" s="988"/>
      <c r="DL16" s="986" t="s">
        <v>540</v>
      </c>
      <c r="DM16" s="987"/>
      <c r="DN16" s="987"/>
      <c r="DO16" s="987"/>
      <c r="DP16" s="988"/>
      <c r="DQ16" s="986" t="s">
        <v>540</v>
      </c>
      <c r="DR16" s="987"/>
      <c r="DS16" s="987"/>
      <c r="DT16" s="987"/>
      <c r="DU16" s="988"/>
      <c r="DV16" s="989"/>
      <c r="DW16" s="990"/>
      <c r="DX16" s="990"/>
      <c r="DY16" s="990"/>
      <c r="DZ16" s="991"/>
      <c r="EA16" s="205"/>
    </row>
    <row r="17" spans="1:131" s="206" customFormat="1" ht="26.25" customHeight="1">
      <c r="A17" s="212">
        <v>11</v>
      </c>
      <c r="B17" s="1034"/>
      <c r="C17" s="1035"/>
      <c r="D17" s="1035"/>
      <c r="E17" s="1035"/>
      <c r="F17" s="1035"/>
      <c r="G17" s="1035"/>
      <c r="H17" s="1035"/>
      <c r="I17" s="1035"/>
      <c r="J17" s="1035"/>
      <c r="K17" s="1035"/>
      <c r="L17" s="1035"/>
      <c r="M17" s="1035"/>
      <c r="N17" s="1035"/>
      <c r="O17" s="1035"/>
      <c r="P17" s="1036"/>
      <c r="Q17" s="1040"/>
      <c r="R17" s="1041"/>
      <c r="S17" s="1041"/>
      <c r="T17" s="1041"/>
      <c r="U17" s="1041"/>
      <c r="V17" s="1041"/>
      <c r="W17" s="1041"/>
      <c r="X17" s="1041"/>
      <c r="Y17" s="1041"/>
      <c r="Z17" s="1041"/>
      <c r="AA17" s="1041"/>
      <c r="AB17" s="1041"/>
      <c r="AC17" s="1041"/>
      <c r="AD17" s="1041"/>
      <c r="AE17" s="1042"/>
      <c r="AF17" s="1016"/>
      <c r="AG17" s="1017"/>
      <c r="AH17" s="1017"/>
      <c r="AI17" s="1017"/>
      <c r="AJ17" s="1018"/>
      <c r="AK17" s="1083"/>
      <c r="AL17" s="1084"/>
      <c r="AM17" s="1084"/>
      <c r="AN17" s="1084"/>
      <c r="AO17" s="1084"/>
      <c r="AP17" s="1084"/>
      <c r="AQ17" s="1084"/>
      <c r="AR17" s="1084"/>
      <c r="AS17" s="1084"/>
      <c r="AT17" s="1084"/>
      <c r="AU17" s="1081"/>
      <c r="AV17" s="1081"/>
      <c r="AW17" s="1081"/>
      <c r="AX17" s="1081"/>
      <c r="AY17" s="1082"/>
      <c r="AZ17" s="203"/>
      <c r="BA17" s="203"/>
      <c r="BB17" s="203"/>
      <c r="BC17" s="203"/>
      <c r="BD17" s="203"/>
      <c r="BE17" s="204"/>
      <c r="BF17" s="204"/>
      <c r="BG17" s="204"/>
      <c r="BH17" s="204"/>
      <c r="BI17" s="204"/>
      <c r="BJ17" s="204"/>
      <c r="BK17" s="204"/>
      <c r="BL17" s="204"/>
      <c r="BM17" s="204"/>
      <c r="BN17" s="204"/>
      <c r="BO17" s="204"/>
      <c r="BP17" s="204"/>
      <c r="BQ17" s="213">
        <v>11</v>
      </c>
      <c r="BR17" s="214"/>
      <c r="BS17" s="1011"/>
      <c r="BT17" s="1012"/>
      <c r="BU17" s="1012"/>
      <c r="BV17" s="1012"/>
      <c r="BW17" s="1012"/>
      <c r="BX17" s="1012"/>
      <c r="BY17" s="1012"/>
      <c r="BZ17" s="1012"/>
      <c r="CA17" s="1012"/>
      <c r="CB17" s="1012"/>
      <c r="CC17" s="1012"/>
      <c r="CD17" s="1012"/>
      <c r="CE17" s="1012"/>
      <c r="CF17" s="1012"/>
      <c r="CG17" s="1013"/>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05"/>
    </row>
    <row r="18" spans="1:131" s="206" customFormat="1" ht="26.25" customHeight="1">
      <c r="A18" s="212">
        <v>12</v>
      </c>
      <c r="B18" s="1034"/>
      <c r="C18" s="1035"/>
      <c r="D18" s="1035"/>
      <c r="E18" s="1035"/>
      <c r="F18" s="1035"/>
      <c r="G18" s="1035"/>
      <c r="H18" s="1035"/>
      <c r="I18" s="1035"/>
      <c r="J18" s="1035"/>
      <c r="K18" s="1035"/>
      <c r="L18" s="1035"/>
      <c r="M18" s="1035"/>
      <c r="N18" s="1035"/>
      <c r="O18" s="1035"/>
      <c r="P18" s="1036"/>
      <c r="Q18" s="1040"/>
      <c r="R18" s="1041"/>
      <c r="S18" s="1041"/>
      <c r="T18" s="1041"/>
      <c r="U18" s="1041"/>
      <c r="V18" s="1041"/>
      <c r="W18" s="1041"/>
      <c r="X18" s="1041"/>
      <c r="Y18" s="1041"/>
      <c r="Z18" s="1041"/>
      <c r="AA18" s="1041"/>
      <c r="AB18" s="1041"/>
      <c r="AC18" s="1041"/>
      <c r="AD18" s="1041"/>
      <c r="AE18" s="1042"/>
      <c r="AF18" s="1016"/>
      <c r="AG18" s="1017"/>
      <c r="AH18" s="1017"/>
      <c r="AI18" s="1017"/>
      <c r="AJ18" s="1018"/>
      <c r="AK18" s="1083"/>
      <c r="AL18" s="1084"/>
      <c r="AM18" s="1084"/>
      <c r="AN18" s="1084"/>
      <c r="AO18" s="1084"/>
      <c r="AP18" s="1084"/>
      <c r="AQ18" s="1084"/>
      <c r="AR18" s="1084"/>
      <c r="AS18" s="1084"/>
      <c r="AT18" s="1084"/>
      <c r="AU18" s="1081"/>
      <c r="AV18" s="1081"/>
      <c r="AW18" s="1081"/>
      <c r="AX18" s="1081"/>
      <c r="AY18" s="1082"/>
      <c r="AZ18" s="203"/>
      <c r="BA18" s="203"/>
      <c r="BB18" s="203"/>
      <c r="BC18" s="203"/>
      <c r="BD18" s="203"/>
      <c r="BE18" s="204"/>
      <c r="BF18" s="204"/>
      <c r="BG18" s="204"/>
      <c r="BH18" s="204"/>
      <c r="BI18" s="204"/>
      <c r="BJ18" s="204"/>
      <c r="BK18" s="204"/>
      <c r="BL18" s="204"/>
      <c r="BM18" s="204"/>
      <c r="BN18" s="204"/>
      <c r="BO18" s="204"/>
      <c r="BP18" s="204"/>
      <c r="BQ18" s="213">
        <v>12</v>
      </c>
      <c r="BR18" s="214"/>
      <c r="BS18" s="1011"/>
      <c r="BT18" s="1012"/>
      <c r="BU18" s="1012"/>
      <c r="BV18" s="1012"/>
      <c r="BW18" s="1012"/>
      <c r="BX18" s="1012"/>
      <c r="BY18" s="1012"/>
      <c r="BZ18" s="1012"/>
      <c r="CA18" s="1012"/>
      <c r="CB18" s="1012"/>
      <c r="CC18" s="1012"/>
      <c r="CD18" s="1012"/>
      <c r="CE18" s="1012"/>
      <c r="CF18" s="1012"/>
      <c r="CG18" s="1013"/>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05"/>
    </row>
    <row r="19" spans="1:131" s="206" customFormat="1" ht="26.25" customHeight="1">
      <c r="A19" s="212">
        <v>13</v>
      </c>
      <c r="B19" s="1034"/>
      <c r="C19" s="1035"/>
      <c r="D19" s="1035"/>
      <c r="E19" s="1035"/>
      <c r="F19" s="1035"/>
      <c r="G19" s="1035"/>
      <c r="H19" s="1035"/>
      <c r="I19" s="1035"/>
      <c r="J19" s="1035"/>
      <c r="K19" s="1035"/>
      <c r="L19" s="1035"/>
      <c r="M19" s="1035"/>
      <c r="N19" s="1035"/>
      <c r="O19" s="1035"/>
      <c r="P19" s="1036"/>
      <c r="Q19" s="1040"/>
      <c r="R19" s="1041"/>
      <c r="S19" s="1041"/>
      <c r="T19" s="1041"/>
      <c r="U19" s="1041"/>
      <c r="V19" s="1041"/>
      <c r="W19" s="1041"/>
      <c r="X19" s="1041"/>
      <c r="Y19" s="1041"/>
      <c r="Z19" s="1041"/>
      <c r="AA19" s="1041"/>
      <c r="AB19" s="1041"/>
      <c r="AC19" s="1041"/>
      <c r="AD19" s="1041"/>
      <c r="AE19" s="1042"/>
      <c r="AF19" s="1016"/>
      <c r="AG19" s="1017"/>
      <c r="AH19" s="1017"/>
      <c r="AI19" s="1017"/>
      <c r="AJ19" s="1018"/>
      <c r="AK19" s="1083"/>
      <c r="AL19" s="1084"/>
      <c r="AM19" s="1084"/>
      <c r="AN19" s="1084"/>
      <c r="AO19" s="1084"/>
      <c r="AP19" s="1084"/>
      <c r="AQ19" s="1084"/>
      <c r="AR19" s="1084"/>
      <c r="AS19" s="1084"/>
      <c r="AT19" s="1084"/>
      <c r="AU19" s="1081"/>
      <c r="AV19" s="1081"/>
      <c r="AW19" s="1081"/>
      <c r="AX19" s="1081"/>
      <c r="AY19" s="1082"/>
      <c r="AZ19" s="203"/>
      <c r="BA19" s="203"/>
      <c r="BB19" s="203"/>
      <c r="BC19" s="203"/>
      <c r="BD19" s="203"/>
      <c r="BE19" s="204"/>
      <c r="BF19" s="204"/>
      <c r="BG19" s="204"/>
      <c r="BH19" s="204"/>
      <c r="BI19" s="204"/>
      <c r="BJ19" s="204"/>
      <c r="BK19" s="204"/>
      <c r="BL19" s="204"/>
      <c r="BM19" s="204"/>
      <c r="BN19" s="204"/>
      <c r="BO19" s="204"/>
      <c r="BP19" s="204"/>
      <c r="BQ19" s="213">
        <v>13</v>
      </c>
      <c r="BR19" s="214"/>
      <c r="BS19" s="1011"/>
      <c r="BT19" s="1012"/>
      <c r="BU19" s="1012"/>
      <c r="BV19" s="1012"/>
      <c r="BW19" s="1012"/>
      <c r="BX19" s="1012"/>
      <c r="BY19" s="1012"/>
      <c r="BZ19" s="1012"/>
      <c r="CA19" s="1012"/>
      <c r="CB19" s="1012"/>
      <c r="CC19" s="1012"/>
      <c r="CD19" s="1012"/>
      <c r="CE19" s="1012"/>
      <c r="CF19" s="1012"/>
      <c r="CG19" s="1013"/>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05"/>
    </row>
    <row r="20" spans="1:131" s="206" customFormat="1" ht="26.25" customHeight="1">
      <c r="A20" s="212">
        <v>14</v>
      </c>
      <c r="B20" s="1034"/>
      <c r="C20" s="1035"/>
      <c r="D20" s="1035"/>
      <c r="E20" s="1035"/>
      <c r="F20" s="1035"/>
      <c r="G20" s="1035"/>
      <c r="H20" s="1035"/>
      <c r="I20" s="1035"/>
      <c r="J20" s="1035"/>
      <c r="K20" s="1035"/>
      <c r="L20" s="1035"/>
      <c r="M20" s="1035"/>
      <c r="N20" s="1035"/>
      <c r="O20" s="1035"/>
      <c r="P20" s="1036"/>
      <c r="Q20" s="1040"/>
      <c r="R20" s="1041"/>
      <c r="S20" s="1041"/>
      <c r="T20" s="1041"/>
      <c r="U20" s="1041"/>
      <c r="V20" s="1041"/>
      <c r="W20" s="1041"/>
      <c r="X20" s="1041"/>
      <c r="Y20" s="1041"/>
      <c r="Z20" s="1041"/>
      <c r="AA20" s="1041"/>
      <c r="AB20" s="1041"/>
      <c r="AC20" s="1041"/>
      <c r="AD20" s="1041"/>
      <c r="AE20" s="1042"/>
      <c r="AF20" s="1016"/>
      <c r="AG20" s="1017"/>
      <c r="AH20" s="1017"/>
      <c r="AI20" s="1017"/>
      <c r="AJ20" s="1018"/>
      <c r="AK20" s="1083"/>
      <c r="AL20" s="1084"/>
      <c r="AM20" s="1084"/>
      <c r="AN20" s="1084"/>
      <c r="AO20" s="1084"/>
      <c r="AP20" s="1084"/>
      <c r="AQ20" s="1084"/>
      <c r="AR20" s="1084"/>
      <c r="AS20" s="1084"/>
      <c r="AT20" s="1084"/>
      <c r="AU20" s="1081"/>
      <c r="AV20" s="1081"/>
      <c r="AW20" s="1081"/>
      <c r="AX20" s="1081"/>
      <c r="AY20" s="1082"/>
      <c r="AZ20" s="203"/>
      <c r="BA20" s="203"/>
      <c r="BB20" s="203"/>
      <c r="BC20" s="203"/>
      <c r="BD20" s="203"/>
      <c r="BE20" s="204"/>
      <c r="BF20" s="204"/>
      <c r="BG20" s="204"/>
      <c r="BH20" s="204"/>
      <c r="BI20" s="204"/>
      <c r="BJ20" s="204"/>
      <c r="BK20" s="204"/>
      <c r="BL20" s="204"/>
      <c r="BM20" s="204"/>
      <c r="BN20" s="204"/>
      <c r="BO20" s="204"/>
      <c r="BP20" s="204"/>
      <c r="BQ20" s="213">
        <v>14</v>
      </c>
      <c r="BR20" s="214"/>
      <c r="BS20" s="1011"/>
      <c r="BT20" s="1012"/>
      <c r="BU20" s="1012"/>
      <c r="BV20" s="1012"/>
      <c r="BW20" s="1012"/>
      <c r="BX20" s="1012"/>
      <c r="BY20" s="1012"/>
      <c r="BZ20" s="1012"/>
      <c r="CA20" s="1012"/>
      <c r="CB20" s="1012"/>
      <c r="CC20" s="1012"/>
      <c r="CD20" s="1012"/>
      <c r="CE20" s="1012"/>
      <c r="CF20" s="1012"/>
      <c r="CG20" s="1013"/>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05"/>
    </row>
    <row r="21" spans="1:131" s="206" customFormat="1" ht="26.25" customHeight="1" thickBot="1">
      <c r="A21" s="212">
        <v>15</v>
      </c>
      <c r="B21" s="1034"/>
      <c r="C21" s="1035"/>
      <c r="D21" s="1035"/>
      <c r="E21" s="1035"/>
      <c r="F21" s="1035"/>
      <c r="G21" s="1035"/>
      <c r="H21" s="1035"/>
      <c r="I21" s="1035"/>
      <c r="J21" s="1035"/>
      <c r="K21" s="1035"/>
      <c r="L21" s="1035"/>
      <c r="M21" s="1035"/>
      <c r="N21" s="1035"/>
      <c r="O21" s="1035"/>
      <c r="P21" s="1036"/>
      <c r="Q21" s="1040"/>
      <c r="R21" s="1041"/>
      <c r="S21" s="1041"/>
      <c r="T21" s="1041"/>
      <c r="U21" s="1041"/>
      <c r="V21" s="1041"/>
      <c r="W21" s="1041"/>
      <c r="X21" s="1041"/>
      <c r="Y21" s="1041"/>
      <c r="Z21" s="1041"/>
      <c r="AA21" s="1041"/>
      <c r="AB21" s="1041"/>
      <c r="AC21" s="1041"/>
      <c r="AD21" s="1041"/>
      <c r="AE21" s="1042"/>
      <c r="AF21" s="1016"/>
      <c r="AG21" s="1017"/>
      <c r="AH21" s="1017"/>
      <c r="AI21" s="1017"/>
      <c r="AJ21" s="1018"/>
      <c r="AK21" s="1083"/>
      <c r="AL21" s="1084"/>
      <c r="AM21" s="1084"/>
      <c r="AN21" s="1084"/>
      <c r="AO21" s="1084"/>
      <c r="AP21" s="1084"/>
      <c r="AQ21" s="1084"/>
      <c r="AR21" s="1084"/>
      <c r="AS21" s="1084"/>
      <c r="AT21" s="1084"/>
      <c r="AU21" s="1081"/>
      <c r="AV21" s="1081"/>
      <c r="AW21" s="1081"/>
      <c r="AX21" s="1081"/>
      <c r="AY21" s="1082"/>
      <c r="AZ21" s="203"/>
      <c r="BA21" s="203"/>
      <c r="BB21" s="203"/>
      <c r="BC21" s="203"/>
      <c r="BD21" s="203"/>
      <c r="BE21" s="204"/>
      <c r="BF21" s="204"/>
      <c r="BG21" s="204"/>
      <c r="BH21" s="204"/>
      <c r="BI21" s="204"/>
      <c r="BJ21" s="204"/>
      <c r="BK21" s="204"/>
      <c r="BL21" s="204"/>
      <c r="BM21" s="204"/>
      <c r="BN21" s="204"/>
      <c r="BO21" s="204"/>
      <c r="BP21" s="204"/>
      <c r="BQ21" s="213">
        <v>15</v>
      </c>
      <c r="BR21" s="214"/>
      <c r="BS21" s="1011"/>
      <c r="BT21" s="1012"/>
      <c r="BU21" s="1012"/>
      <c r="BV21" s="1012"/>
      <c r="BW21" s="1012"/>
      <c r="BX21" s="1012"/>
      <c r="BY21" s="1012"/>
      <c r="BZ21" s="1012"/>
      <c r="CA21" s="1012"/>
      <c r="CB21" s="1012"/>
      <c r="CC21" s="1012"/>
      <c r="CD21" s="1012"/>
      <c r="CE21" s="1012"/>
      <c r="CF21" s="1012"/>
      <c r="CG21" s="1013"/>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05"/>
    </row>
    <row r="22" spans="1:131" s="206" customFormat="1" ht="26.25" customHeight="1">
      <c r="A22" s="212">
        <v>16</v>
      </c>
      <c r="B22" s="1034"/>
      <c r="C22" s="1035"/>
      <c r="D22" s="1035"/>
      <c r="E22" s="1035"/>
      <c r="F22" s="1035"/>
      <c r="G22" s="1035"/>
      <c r="H22" s="1035"/>
      <c r="I22" s="1035"/>
      <c r="J22" s="1035"/>
      <c r="K22" s="1035"/>
      <c r="L22" s="1035"/>
      <c r="M22" s="1035"/>
      <c r="N22" s="1035"/>
      <c r="O22" s="1035"/>
      <c r="P22" s="1036"/>
      <c r="Q22" s="1078"/>
      <c r="R22" s="1079"/>
      <c r="S22" s="1079"/>
      <c r="T22" s="1079"/>
      <c r="U22" s="1079"/>
      <c r="V22" s="1079"/>
      <c r="W22" s="1079"/>
      <c r="X22" s="1079"/>
      <c r="Y22" s="1079"/>
      <c r="Z22" s="1079"/>
      <c r="AA22" s="1079"/>
      <c r="AB22" s="1079"/>
      <c r="AC22" s="1079"/>
      <c r="AD22" s="1079"/>
      <c r="AE22" s="1080"/>
      <c r="AF22" s="1016"/>
      <c r="AG22" s="1017"/>
      <c r="AH22" s="1017"/>
      <c r="AI22" s="1017"/>
      <c r="AJ22" s="1018"/>
      <c r="AK22" s="1074"/>
      <c r="AL22" s="1075"/>
      <c r="AM22" s="1075"/>
      <c r="AN22" s="1075"/>
      <c r="AO22" s="1075"/>
      <c r="AP22" s="1075"/>
      <c r="AQ22" s="1075"/>
      <c r="AR22" s="1075"/>
      <c r="AS22" s="1075"/>
      <c r="AT22" s="1075"/>
      <c r="AU22" s="1076"/>
      <c r="AV22" s="1076"/>
      <c r="AW22" s="1076"/>
      <c r="AX22" s="1076"/>
      <c r="AY22" s="1077"/>
      <c r="AZ22" s="1032" t="s">
        <v>365</v>
      </c>
      <c r="BA22" s="1032"/>
      <c r="BB22" s="1032"/>
      <c r="BC22" s="1032"/>
      <c r="BD22" s="1033"/>
      <c r="BE22" s="204"/>
      <c r="BF22" s="204"/>
      <c r="BG22" s="204"/>
      <c r="BH22" s="204"/>
      <c r="BI22" s="204"/>
      <c r="BJ22" s="204"/>
      <c r="BK22" s="204"/>
      <c r="BL22" s="204"/>
      <c r="BM22" s="204"/>
      <c r="BN22" s="204"/>
      <c r="BO22" s="204"/>
      <c r="BP22" s="204"/>
      <c r="BQ22" s="213">
        <v>16</v>
      </c>
      <c r="BR22" s="214"/>
      <c r="BS22" s="1011"/>
      <c r="BT22" s="1012"/>
      <c r="BU22" s="1012"/>
      <c r="BV22" s="1012"/>
      <c r="BW22" s="1012"/>
      <c r="BX22" s="1012"/>
      <c r="BY22" s="1012"/>
      <c r="BZ22" s="1012"/>
      <c r="CA22" s="1012"/>
      <c r="CB22" s="1012"/>
      <c r="CC22" s="1012"/>
      <c r="CD22" s="1012"/>
      <c r="CE22" s="1012"/>
      <c r="CF22" s="1012"/>
      <c r="CG22" s="1013"/>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5">
        <v>40812</v>
      </c>
      <c r="R23" s="1066"/>
      <c r="S23" s="1066"/>
      <c r="T23" s="1066"/>
      <c r="U23" s="1066"/>
      <c r="V23" s="1066">
        <v>38518</v>
      </c>
      <c r="W23" s="1066"/>
      <c r="X23" s="1066"/>
      <c r="Y23" s="1066"/>
      <c r="Z23" s="1066"/>
      <c r="AA23" s="1066">
        <v>2294</v>
      </c>
      <c r="AB23" s="1066"/>
      <c r="AC23" s="1066"/>
      <c r="AD23" s="1066"/>
      <c r="AE23" s="1067"/>
      <c r="AF23" s="1068">
        <v>1679</v>
      </c>
      <c r="AG23" s="1066"/>
      <c r="AH23" s="1066"/>
      <c r="AI23" s="1066"/>
      <c r="AJ23" s="1069"/>
      <c r="AK23" s="1070"/>
      <c r="AL23" s="1071"/>
      <c r="AM23" s="1071"/>
      <c r="AN23" s="1071"/>
      <c r="AO23" s="1071"/>
      <c r="AP23" s="1066">
        <v>45861</v>
      </c>
      <c r="AQ23" s="1066"/>
      <c r="AR23" s="1066"/>
      <c r="AS23" s="1066"/>
      <c r="AT23" s="1066"/>
      <c r="AU23" s="1072"/>
      <c r="AV23" s="1072"/>
      <c r="AW23" s="1072"/>
      <c r="AX23" s="1072"/>
      <c r="AY23" s="1073"/>
      <c r="AZ23" s="1062" t="s">
        <v>113</v>
      </c>
      <c r="BA23" s="1063"/>
      <c r="BB23" s="1063"/>
      <c r="BC23" s="1063"/>
      <c r="BD23" s="1064"/>
      <c r="BE23" s="204"/>
      <c r="BF23" s="204"/>
      <c r="BG23" s="204"/>
      <c r="BH23" s="204"/>
      <c r="BI23" s="204"/>
      <c r="BJ23" s="204"/>
      <c r="BK23" s="204"/>
      <c r="BL23" s="204"/>
      <c r="BM23" s="204"/>
      <c r="BN23" s="204"/>
      <c r="BO23" s="204"/>
      <c r="BP23" s="204"/>
      <c r="BQ23" s="213">
        <v>17</v>
      </c>
      <c r="BR23" s="214"/>
      <c r="BS23" s="1011"/>
      <c r="BT23" s="1012"/>
      <c r="BU23" s="1012"/>
      <c r="BV23" s="1012"/>
      <c r="BW23" s="1012"/>
      <c r="BX23" s="1012"/>
      <c r="BY23" s="1012"/>
      <c r="BZ23" s="1012"/>
      <c r="CA23" s="1012"/>
      <c r="CB23" s="1012"/>
      <c r="CC23" s="1012"/>
      <c r="CD23" s="1012"/>
      <c r="CE23" s="1012"/>
      <c r="CF23" s="1012"/>
      <c r="CG23" s="1013"/>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05"/>
    </row>
    <row r="24" spans="1:131" s="206" customFormat="1" ht="26.25" customHeight="1">
      <c r="A24" s="1061" t="s">
        <v>368</v>
      </c>
      <c r="B24" s="1061"/>
      <c r="C24" s="1061"/>
      <c r="D24" s="1061"/>
      <c r="E24" s="1061"/>
      <c r="F24" s="1061"/>
      <c r="G24" s="1061"/>
      <c r="H24" s="1061"/>
      <c r="I24" s="1061"/>
      <c r="J24" s="1061"/>
      <c r="K24" s="1061"/>
      <c r="L24" s="1061"/>
      <c r="M24" s="1061"/>
      <c r="N24" s="1061"/>
      <c r="O24" s="1061"/>
      <c r="P24" s="1061"/>
      <c r="Q24" s="1061"/>
      <c r="R24" s="1061"/>
      <c r="S24" s="1061"/>
      <c r="T24" s="1061"/>
      <c r="U24" s="1061"/>
      <c r="V24" s="1061"/>
      <c r="W24" s="1061"/>
      <c r="X24" s="1061"/>
      <c r="Y24" s="1061"/>
      <c r="Z24" s="1061"/>
      <c r="AA24" s="1061"/>
      <c r="AB24" s="1061"/>
      <c r="AC24" s="1061"/>
      <c r="AD24" s="1061"/>
      <c r="AE24" s="1061"/>
      <c r="AF24" s="1061"/>
      <c r="AG24" s="1061"/>
      <c r="AH24" s="1061"/>
      <c r="AI24" s="1061"/>
      <c r="AJ24" s="1061"/>
      <c r="AK24" s="1061"/>
      <c r="AL24" s="1061"/>
      <c r="AM24" s="1061"/>
      <c r="AN24" s="1061"/>
      <c r="AO24" s="1061"/>
      <c r="AP24" s="1061"/>
      <c r="AQ24" s="1061"/>
      <c r="AR24" s="1061"/>
      <c r="AS24" s="1061"/>
      <c r="AT24" s="1061"/>
      <c r="AU24" s="1061"/>
      <c r="AV24" s="1061"/>
      <c r="AW24" s="1061"/>
      <c r="AX24" s="1061"/>
      <c r="AY24" s="1061"/>
      <c r="AZ24" s="203"/>
      <c r="BA24" s="203"/>
      <c r="BB24" s="203"/>
      <c r="BC24" s="203"/>
      <c r="BD24" s="203"/>
      <c r="BE24" s="204"/>
      <c r="BF24" s="204"/>
      <c r="BG24" s="204"/>
      <c r="BH24" s="204"/>
      <c r="BI24" s="204"/>
      <c r="BJ24" s="204"/>
      <c r="BK24" s="204"/>
      <c r="BL24" s="204"/>
      <c r="BM24" s="204"/>
      <c r="BN24" s="204"/>
      <c r="BO24" s="204"/>
      <c r="BP24" s="204"/>
      <c r="BQ24" s="213">
        <v>18</v>
      </c>
      <c r="BR24" s="214"/>
      <c r="BS24" s="1011"/>
      <c r="BT24" s="1012"/>
      <c r="BU24" s="1012"/>
      <c r="BV24" s="1012"/>
      <c r="BW24" s="1012"/>
      <c r="BX24" s="1012"/>
      <c r="BY24" s="1012"/>
      <c r="BZ24" s="1012"/>
      <c r="CA24" s="1012"/>
      <c r="CB24" s="1012"/>
      <c r="CC24" s="1012"/>
      <c r="CD24" s="1012"/>
      <c r="CE24" s="1012"/>
      <c r="CF24" s="1012"/>
      <c r="CG24" s="1013"/>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05"/>
    </row>
    <row r="25" spans="1:131" s="198" customFormat="1" ht="26.25" customHeight="1" thickBot="1">
      <c r="A25" s="1060" t="s">
        <v>369</v>
      </c>
      <c r="B25" s="1060"/>
      <c r="C25" s="1060"/>
      <c r="D25" s="1060"/>
      <c r="E25" s="1060"/>
      <c r="F25" s="1060"/>
      <c r="G25" s="1060"/>
      <c r="H25" s="1060"/>
      <c r="I25" s="1060"/>
      <c r="J25" s="1060"/>
      <c r="K25" s="1060"/>
      <c r="L25" s="1060"/>
      <c r="M25" s="1060"/>
      <c r="N25" s="1060"/>
      <c r="O25" s="1060"/>
      <c r="P25" s="1060"/>
      <c r="Q25" s="1060"/>
      <c r="R25" s="1060"/>
      <c r="S25" s="1060"/>
      <c r="T25" s="1060"/>
      <c r="U25" s="1060"/>
      <c r="V25" s="1060"/>
      <c r="W25" s="1060"/>
      <c r="X25" s="1060"/>
      <c r="Y25" s="1060"/>
      <c r="Z25" s="1060"/>
      <c r="AA25" s="1060"/>
      <c r="AB25" s="1060"/>
      <c r="AC25" s="1060"/>
      <c r="AD25" s="1060"/>
      <c r="AE25" s="1060"/>
      <c r="AF25" s="1060"/>
      <c r="AG25" s="1060"/>
      <c r="AH25" s="1060"/>
      <c r="AI25" s="1060"/>
      <c r="AJ25" s="1060"/>
      <c r="AK25" s="1060"/>
      <c r="AL25" s="1060"/>
      <c r="AM25" s="1060"/>
      <c r="AN25" s="1060"/>
      <c r="AO25" s="1060"/>
      <c r="AP25" s="1060"/>
      <c r="AQ25" s="1060"/>
      <c r="AR25" s="1060"/>
      <c r="AS25" s="1060"/>
      <c r="AT25" s="1060"/>
      <c r="AU25" s="1060"/>
      <c r="AV25" s="1060"/>
      <c r="AW25" s="1060"/>
      <c r="AX25" s="1060"/>
      <c r="AY25" s="1060"/>
      <c r="AZ25" s="1060"/>
      <c r="BA25" s="1060"/>
      <c r="BB25" s="1060"/>
      <c r="BC25" s="1060"/>
      <c r="BD25" s="1060"/>
      <c r="BE25" s="1060"/>
      <c r="BF25" s="1060"/>
      <c r="BG25" s="1060"/>
      <c r="BH25" s="1060"/>
      <c r="BI25" s="1060"/>
      <c r="BJ25" s="203"/>
      <c r="BK25" s="203"/>
      <c r="BL25" s="203"/>
      <c r="BM25" s="203"/>
      <c r="BN25" s="203"/>
      <c r="BO25" s="216"/>
      <c r="BP25" s="216"/>
      <c r="BQ25" s="213">
        <v>19</v>
      </c>
      <c r="BR25" s="214"/>
      <c r="BS25" s="1011"/>
      <c r="BT25" s="1012"/>
      <c r="BU25" s="1012"/>
      <c r="BV25" s="1012"/>
      <c r="BW25" s="1012"/>
      <c r="BX25" s="1012"/>
      <c r="BY25" s="1012"/>
      <c r="BZ25" s="1012"/>
      <c r="CA25" s="1012"/>
      <c r="CB25" s="1012"/>
      <c r="CC25" s="1012"/>
      <c r="CD25" s="1012"/>
      <c r="CE25" s="1012"/>
      <c r="CF25" s="1012"/>
      <c r="CG25" s="1013"/>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197"/>
    </row>
    <row r="26" spans="1:131" s="198" customFormat="1" ht="26.25" customHeight="1">
      <c r="A26" s="992" t="s">
        <v>347</v>
      </c>
      <c r="B26" s="993"/>
      <c r="C26" s="993"/>
      <c r="D26" s="993"/>
      <c r="E26" s="993"/>
      <c r="F26" s="993"/>
      <c r="G26" s="993"/>
      <c r="H26" s="993"/>
      <c r="I26" s="993"/>
      <c r="J26" s="993"/>
      <c r="K26" s="993"/>
      <c r="L26" s="993"/>
      <c r="M26" s="993"/>
      <c r="N26" s="993"/>
      <c r="O26" s="993"/>
      <c r="P26" s="994"/>
      <c r="Q26" s="998" t="s">
        <v>370</v>
      </c>
      <c r="R26" s="999"/>
      <c r="S26" s="999"/>
      <c r="T26" s="999"/>
      <c r="U26" s="1000"/>
      <c r="V26" s="998" t="s">
        <v>371</v>
      </c>
      <c r="W26" s="999"/>
      <c r="X26" s="999"/>
      <c r="Y26" s="999"/>
      <c r="Z26" s="1000"/>
      <c r="AA26" s="998" t="s">
        <v>372</v>
      </c>
      <c r="AB26" s="999"/>
      <c r="AC26" s="999"/>
      <c r="AD26" s="999"/>
      <c r="AE26" s="999"/>
      <c r="AF26" s="1056" t="s">
        <v>373</v>
      </c>
      <c r="AG26" s="1005"/>
      <c r="AH26" s="1005"/>
      <c r="AI26" s="1005"/>
      <c r="AJ26" s="1057"/>
      <c r="AK26" s="999" t="s">
        <v>374</v>
      </c>
      <c r="AL26" s="999"/>
      <c r="AM26" s="999"/>
      <c r="AN26" s="999"/>
      <c r="AO26" s="1000"/>
      <c r="AP26" s="998" t="s">
        <v>375</v>
      </c>
      <c r="AQ26" s="999"/>
      <c r="AR26" s="999"/>
      <c r="AS26" s="999"/>
      <c r="AT26" s="1000"/>
      <c r="AU26" s="998" t="s">
        <v>376</v>
      </c>
      <c r="AV26" s="999"/>
      <c r="AW26" s="999"/>
      <c r="AX26" s="999"/>
      <c r="AY26" s="1000"/>
      <c r="AZ26" s="998" t="s">
        <v>377</v>
      </c>
      <c r="BA26" s="999"/>
      <c r="BB26" s="999"/>
      <c r="BC26" s="999"/>
      <c r="BD26" s="1000"/>
      <c r="BE26" s="998" t="s">
        <v>354</v>
      </c>
      <c r="BF26" s="999"/>
      <c r="BG26" s="999"/>
      <c r="BH26" s="999"/>
      <c r="BI26" s="1014"/>
      <c r="BJ26" s="203"/>
      <c r="BK26" s="203"/>
      <c r="BL26" s="203"/>
      <c r="BM26" s="203"/>
      <c r="BN26" s="203"/>
      <c r="BO26" s="216"/>
      <c r="BP26" s="216"/>
      <c r="BQ26" s="213">
        <v>20</v>
      </c>
      <c r="BR26" s="214"/>
      <c r="BS26" s="1011"/>
      <c r="BT26" s="1012"/>
      <c r="BU26" s="1012"/>
      <c r="BV26" s="1012"/>
      <c r="BW26" s="1012"/>
      <c r="BX26" s="1012"/>
      <c r="BY26" s="1012"/>
      <c r="BZ26" s="1012"/>
      <c r="CA26" s="1012"/>
      <c r="CB26" s="1012"/>
      <c r="CC26" s="1012"/>
      <c r="CD26" s="1012"/>
      <c r="CE26" s="1012"/>
      <c r="CF26" s="1012"/>
      <c r="CG26" s="1013"/>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197"/>
    </row>
    <row r="27" spans="1:131" s="198" customFormat="1" ht="26.25" customHeight="1" thickBot="1">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8"/>
      <c r="AG27" s="1008"/>
      <c r="AH27" s="1008"/>
      <c r="AI27" s="1008"/>
      <c r="AJ27" s="1059"/>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03"/>
      <c r="BK27" s="203"/>
      <c r="BL27" s="203"/>
      <c r="BM27" s="203"/>
      <c r="BN27" s="203"/>
      <c r="BO27" s="216"/>
      <c r="BP27" s="216"/>
      <c r="BQ27" s="213">
        <v>21</v>
      </c>
      <c r="BR27" s="214"/>
      <c r="BS27" s="1011"/>
      <c r="BT27" s="1012"/>
      <c r="BU27" s="1012"/>
      <c r="BV27" s="1012"/>
      <c r="BW27" s="1012"/>
      <c r="BX27" s="1012"/>
      <c r="BY27" s="1012"/>
      <c r="BZ27" s="1012"/>
      <c r="CA27" s="1012"/>
      <c r="CB27" s="1012"/>
      <c r="CC27" s="1012"/>
      <c r="CD27" s="1012"/>
      <c r="CE27" s="1012"/>
      <c r="CF27" s="1012"/>
      <c r="CG27" s="1013"/>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197"/>
    </row>
    <row r="28" spans="1:131" s="198" customFormat="1" ht="26.25" customHeight="1" thickTop="1">
      <c r="A28" s="217">
        <v>1</v>
      </c>
      <c r="B28" s="1047" t="s">
        <v>378</v>
      </c>
      <c r="C28" s="1048"/>
      <c r="D28" s="1048"/>
      <c r="E28" s="1048"/>
      <c r="F28" s="1048"/>
      <c r="G28" s="1048"/>
      <c r="H28" s="1048"/>
      <c r="I28" s="1048"/>
      <c r="J28" s="1048"/>
      <c r="K28" s="1048"/>
      <c r="L28" s="1048"/>
      <c r="M28" s="1048"/>
      <c r="N28" s="1048"/>
      <c r="O28" s="1048"/>
      <c r="P28" s="1049"/>
      <c r="Q28" s="1050">
        <v>6350</v>
      </c>
      <c r="R28" s="1051"/>
      <c r="S28" s="1051"/>
      <c r="T28" s="1051"/>
      <c r="U28" s="1051"/>
      <c r="V28" s="1051">
        <v>6184</v>
      </c>
      <c r="W28" s="1051"/>
      <c r="X28" s="1051"/>
      <c r="Y28" s="1051"/>
      <c r="Z28" s="1051"/>
      <c r="AA28" s="1051">
        <v>166</v>
      </c>
      <c r="AB28" s="1051"/>
      <c r="AC28" s="1051"/>
      <c r="AD28" s="1051"/>
      <c r="AE28" s="1052"/>
      <c r="AF28" s="1053">
        <v>166</v>
      </c>
      <c r="AG28" s="1051"/>
      <c r="AH28" s="1051"/>
      <c r="AI28" s="1051"/>
      <c r="AJ28" s="1054"/>
      <c r="AK28" s="1055">
        <v>484</v>
      </c>
      <c r="AL28" s="1043"/>
      <c r="AM28" s="1043"/>
      <c r="AN28" s="1043"/>
      <c r="AO28" s="1043"/>
      <c r="AP28" s="1043" t="s">
        <v>532</v>
      </c>
      <c r="AQ28" s="1043"/>
      <c r="AR28" s="1043"/>
      <c r="AS28" s="1043"/>
      <c r="AT28" s="1043"/>
      <c r="AU28" s="1043" t="s">
        <v>532</v>
      </c>
      <c r="AV28" s="1043"/>
      <c r="AW28" s="1043"/>
      <c r="AX28" s="1043"/>
      <c r="AY28" s="1043"/>
      <c r="AZ28" s="1044" t="s">
        <v>533</v>
      </c>
      <c r="BA28" s="1044"/>
      <c r="BB28" s="1044"/>
      <c r="BC28" s="1044"/>
      <c r="BD28" s="1044"/>
      <c r="BE28" s="1045"/>
      <c r="BF28" s="1045"/>
      <c r="BG28" s="1045"/>
      <c r="BH28" s="1045"/>
      <c r="BI28" s="1046"/>
      <c r="BJ28" s="203"/>
      <c r="BK28" s="203"/>
      <c r="BL28" s="203"/>
      <c r="BM28" s="203"/>
      <c r="BN28" s="203"/>
      <c r="BO28" s="216"/>
      <c r="BP28" s="216"/>
      <c r="BQ28" s="213">
        <v>22</v>
      </c>
      <c r="BR28" s="214"/>
      <c r="BS28" s="1011"/>
      <c r="BT28" s="1012"/>
      <c r="BU28" s="1012"/>
      <c r="BV28" s="1012"/>
      <c r="BW28" s="1012"/>
      <c r="BX28" s="1012"/>
      <c r="BY28" s="1012"/>
      <c r="BZ28" s="1012"/>
      <c r="CA28" s="1012"/>
      <c r="CB28" s="1012"/>
      <c r="CC28" s="1012"/>
      <c r="CD28" s="1012"/>
      <c r="CE28" s="1012"/>
      <c r="CF28" s="1012"/>
      <c r="CG28" s="1013"/>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197"/>
    </row>
    <row r="29" spans="1:131" s="198" customFormat="1" ht="26.25" customHeight="1">
      <c r="A29" s="217">
        <v>2</v>
      </c>
      <c r="B29" s="1034" t="s">
        <v>379</v>
      </c>
      <c r="C29" s="1035"/>
      <c r="D29" s="1035"/>
      <c r="E29" s="1035"/>
      <c r="F29" s="1035"/>
      <c r="G29" s="1035"/>
      <c r="H29" s="1035"/>
      <c r="I29" s="1035"/>
      <c r="J29" s="1035"/>
      <c r="K29" s="1035"/>
      <c r="L29" s="1035"/>
      <c r="M29" s="1035"/>
      <c r="N29" s="1035"/>
      <c r="O29" s="1035"/>
      <c r="P29" s="1036"/>
      <c r="Q29" s="1040">
        <v>278</v>
      </c>
      <c r="R29" s="1041"/>
      <c r="S29" s="1041"/>
      <c r="T29" s="1041"/>
      <c r="U29" s="1041"/>
      <c r="V29" s="1041">
        <v>240</v>
      </c>
      <c r="W29" s="1041"/>
      <c r="X29" s="1041"/>
      <c r="Y29" s="1041"/>
      <c r="Z29" s="1041"/>
      <c r="AA29" s="1041">
        <v>38</v>
      </c>
      <c r="AB29" s="1041"/>
      <c r="AC29" s="1041"/>
      <c r="AD29" s="1041"/>
      <c r="AE29" s="1042"/>
      <c r="AF29" s="1016">
        <v>38</v>
      </c>
      <c r="AG29" s="1017"/>
      <c r="AH29" s="1017"/>
      <c r="AI29" s="1017"/>
      <c r="AJ29" s="1018"/>
      <c r="AK29" s="977">
        <v>47</v>
      </c>
      <c r="AL29" s="967"/>
      <c r="AM29" s="967"/>
      <c r="AN29" s="967"/>
      <c r="AO29" s="967"/>
      <c r="AP29" s="967" t="s">
        <v>533</v>
      </c>
      <c r="AQ29" s="967"/>
      <c r="AR29" s="967"/>
      <c r="AS29" s="967"/>
      <c r="AT29" s="967"/>
      <c r="AU29" s="967" t="s">
        <v>532</v>
      </c>
      <c r="AV29" s="967"/>
      <c r="AW29" s="967"/>
      <c r="AX29" s="967"/>
      <c r="AY29" s="967"/>
      <c r="AZ29" s="1039" t="s">
        <v>533</v>
      </c>
      <c r="BA29" s="1039"/>
      <c r="BB29" s="1039"/>
      <c r="BC29" s="1039"/>
      <c r="BD29" s="1039"/>
      <c r="BE29" s="1029"/>
      <c r="BF29" s="1029"/>
      <c r="BG29" s="1029"/>
      <c r="BH29" s="1029"/>
      <c r="BI29" s="1030"/>
      <c r="BJ29" s="203"/>
      <c r="BK29" s="203"/>
      <c r="BL29" s="203"/>
      <c r="BM29" s="203"/>
      <c r="BN29" s="203"/>
      <c r="BO29" s="216"/>
      <c r="BP29" s="216"/>
      <c r="BQ29" s="213">
        <v>23</v>
      </c>
      <c r="BR29" s="214"/>
      <c r="BS29" s="1011"/>
      <c r="BT29" s="1012"/>
      <c r="BU29" s="1012"/>
      <c r="BV29" s="1012"/>
      <c r="BW29" s="1012"/>
      <c r="BX29" s="1012"/>
      <c r="BY29" s="1012"/>
      <c r="BZ29" s="1012"/>
      <c r="CA29" s="1012"/>
      <c r="CB29" s="1012"/>
      <c r="CC29" s="1012"/>
      <c r="CD29" s="1012"/>
      <c r="CE29" s="1012"/>
      <c r="CF29" s="1012"/>
      <c r="CG29" s="1013"/>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197"/>
    </row>
    <row r="30" spans="1:131" s="198" customFormat="1" ht="26.25" customHeight="1">
      <c r="A30" s="217">
        <v>3</v>
      </c>
      <c r="B30" s="1034" t="s">
        <v>380</v>
      </c>
      <c r="C30" s="1035"/>
      <c r="D30" s="1035"/>
      <c r="E30" s="1035"/>
      <c r="F30" s="1035"/>
      <c r="G30" s="1035"/>
      <c r="H30" s="1035"/>
      <c r="I30" s="1035"/>
      <c r="J30" s="1035"/>
      <c r="K30" s="1035"/>
      <c r="L30" s="1035"/>
      <c r="M30" s="1035"/>
      <c r="N30" s="1035"/>
      <c r="O30" s="1035"/>
      <c r="P30" s="1036"/>
      <c r="Q30" s="1040">
        <v>6742</v>
      </c>
      <c r="R30" s="1041"/>
      <c r="S30" s="1041"/>
      <c r="T30" s="1041"/>
      <c r="U30" s="1041"/>
      <c r="V30" s="1041">
        <v>6575</v>
      </c>
      <c r="W30" s="1041"/>
      <c r="X30" s="1041"/>
      <c r="Y30" s="1041"/>
      <c r="Z30" s="1041"/>
      <c r="AA30" s="1041">
        <v>167</v>
      </c>
      <c r="AB30" s="1041"/>
      <c r="AC30" s="1041"/>
      <c r="AD30" s="1041"/>
      <c r="AE30" s="1042"/>
      <c r="AF30" s="1016">
        <v>167</v>
      </c>
      <c r="AG30" s="1017"/>
      <c r="AH30" s="1017"/>
      <c r="AI30" s="1017"/>
      <c r="AJ30" s="1018"/>
      <c r="AK30" s="977">
        <v>943</v>
      </c>
      <c r="AL30" s="967"/>
      <c r="AM30" s="967"/>
      <c r="AN30" s="967"/>
      <c r="AO30" s="967"/>
      <c r="AP30" s="967" t="s">
        <v>532</v>
      </c>
      <c r="AQ30" s="967"/>
      <c r="AR30" s="967"/>
      <c r="AS30" s="967"/>
      <c r="AT30" s="967"/>
      <c r="AU30" s="967" t="s">
        <v>532</v>
      </c>
      <c r="AV30" s="967"/>
      <c r="AW30" s="967"/>
      <c r="AX30" s="967"/>
      <c r="AY30" s="967"/>
      <c r="AZ30" s="1039" t="s">
        <v>533</v>
      </c>
      <c r="BA30" s="1039"/>
      <c r="BB30" s="1039"/>
      <c r="BC30" s="1039"/>
      <c r="BD30" s="1039"/>
      <c r="BE30" s="1029"/>
      <c r="BF30" s="1029"/>
      <c r="BG30" s="1029"/>
      <c r="BH30" s="1029"/>
      <c r="BI30" s="1030"/>
      <c r="BJ30" s="203"/>
      <c r="BK30" s="203"/>
      <c r="BL30" s="203"/>
      <c r="BM30" s="203"/>
      <c r="BN30" s="203"/>
      <c r="BO30" s="216"/>
      <c r="BP30" s="216"/>
      <c r="BQ30" s="213">
        <v>24</v>
      </c>
      <c r="BR30" s="214"/>
      <c r="BS30" s="1011"/>
      <c r="BT30" s="1012"/>
      <c r="BU30" s="1012"/>
      <c r="BV30" s="1012"/>
      <c r="BW30" s="1012"/>
      <c r="BX30" s="1012"/>
      <c r="BY30" s="1012"/>
      <c r="BZ30" s="1012"/>
      <c r="CA30" s="1012"/>
      <c r="CB30" s="1012"/>
      <c r="CC30" s="1012"/>
      <c r="CD30" s="1012"/>
      <c r="CE30" s="1012"/>
      <c r="CF30" s="1012"/>
      <c r="CG30" s="1013"/>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197"/>
    </row>
    <row r="31" spans="1:131" s="198" customFormat="1" ht="26.25" customHeight="1">
      <c r="A31" s="217">
        <v>4</v>
      </c>
      <c r="B31" s="1034" t="s">
        <v>381</v>
      </c>
      <c r="C31" s="1035"/>
      <c r="D31" s="1035"/>
      <c r="E31" s="1035"/>
      <c r="F31" s="1035"/>
      <c r="G31" s="1035"/>
      <c r="H31" s="1035"/>
      <c r="I31" s="1035"/>
      <c r="J31" s="1035"/>
      <c r="K31" s="1035"/>
      <c r="L31" s="1035"/>
      <c r="M31" s="1035"/>
      <c r="N31" s="1035"/>
      <c r="O31" s="1035"/>
      <c r="P31" s="1036"/>
      <c r="Q31" s="1040">
        <v>536</v>
      </c>
      <c r="R31" s="1041"/>
      <c r="S31" s="1041"/>
      <c r="T31" s="1041"/>
      <c r="U31" s="1041"/>
      <c r="V31" s="1041">
        <v>533</v>
      </c>
      <c r="W31" s="1041"/>
      <c r="X31" s="1041"/>
      <c r="Y31" s="1041"/>
      <c r="Z31" s="1041"/>
      <c r="AA31" s="1041">
        <v>3</v>
      </c>
      <c r="AB31" s="1041"/>
      <c r="AC31" s="1041"/>
      <c r="AD31" s="1041"/>
      <c r="AE31" s="1042"/>
      <c r="AF31" s="1016">
        <v>3</v>
      </c>
      <c r="AG31" s="1017"/>
      <c r="AH31" s="1017"/>
      <c r="AI31" s="1017"/>
      <c r="AJ31" s="1018"/>
      <c r="AK31" s="977">
        <v>180</v>
      </c>
      <c r="AL31" s="967"/>
      <c r="AM31" s="967"/>
      <c r="AN31" s="967"/>
      <c r="AO31" s="967"/>
      <c r="AP31" s="967" t="s">
        <v>532</v>
      </c>
      <c r="AQ31" s="967"/>
      <c r="AR31" s="967"/>
      <c r="AS31" s="967"/>
      <c r="AT31" s="967"/>
      <c r="AU31" s="967" t="s">
        <v>534</v>
      </c>
      <c r="AV31" s="967"/>
      <c r="AW31" s="967"/>
      <c r="AX31" s="967"/>
      <c r="AY31" s="967"/>
      <c r="AZ31" s="1039" t="s">
        <v>533</v>
      </c>
      <c r="BA31" s="1039"/>
      <c r="BB31" s="1039"/>
      <c r="BC31" s="1039"/>
      <c r="BD31" s="1039"/>
      <c r="BE31" s="1029"/>
      <c r="BF31" s="1029"/>
      <c r="BG31" s="1029"/>
      <c r="BH31" s="1029"/>
      <c r="BI31" s="1030"/>
      <c r="BJ31" s="203"/>
      <c r="BK31" s="203"/>
      <c r="BL31" s="203"/>
      <c r="BM31" s="203"/>
      <c r="BN31" s="203"/>
      <c r="BO31" s="216"/>
      <c r="BP31" s="216"/>
      <c r="BQ31" s="213">
        <v>25</v>
      </c>
      <c r="BR31" s="214"/>
      <c r="BS31" s="1011"/>
      <c r="BT31" s="1012"/>
      <c r="BU31" s="1012"/>
      <c r="BV31" s="1012"/>
      <c r="BW31" s="1012"/>
      <c r="BX31" s="1012"/>
      <c r="BY31" s="1012"/>
      <c r="BZ31" s="1012"/>
      <c r="CA31" s="1012"/>
      <c r="CB31" s="1012"/>
      <c r="CC31" s="1012"/>
      <c r="CD31" s="1012"/>
      <c r="CE31" s="1012"/>
      <c r="CF31" s="1012"/>
      <c r="CG31" s="1013"/>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197"/>
    </row>
    <row r="32" spans="1:131" s="198" customFormat="1" ht="26.25" customHeight="1">
      <c r="A32" s="217">
        <v>5</v>
      </c>
      <c r="B32" s="1034" t="s">
        <v>382</v>
      </c>
      <c r="C32" s="1035"/>
      <c r="D32" s="1035"/>
      <c r="E32" s="1035"/>
      <c r="F32" s="1035"/>
      <c r="G32" s="1035"/>
      <c r="H32" s="1035"/>
      <c r="I32" s="1035"/>
      <c r="J32" s="1035"/>
      <c r="K32" s="1035"/>
      <c r="L32" s="1035"/>
      <c r="M32" s="1035"/>
      <c r="N32" s="1035"/>
      <c r="O32" s="1035"/>
      <c r="P32" s="1036"/>
      <c r="Q32" s="1040">
        <v>698</v>
      </c>
      <c r="R32" s="1041"/>
      <c r="S32" s="1041"/>
      <c r="T32" s="1041"/>
      <c r="U32" s="1041"/>
      <c r="V32" s="1041">
        <v>596</v>
      </c>
      <c r="W32" s="1041"/>
      <c r="X32" s="1041"/>
      <c r="Y32" s="1041"/>
      <c r="Z32" s="1041"/>
      <c r="AA32" s="1041">
        <v>102</v>
      </c>
      <c r="AB32" s="1041"/>
      <c r="AC32" s="1041"/>
      <c r="AD32" s="1041"/>
      <c r="AE32" s="1042"/>
      <c r="AF32" s="1016">
        <v>985</v>
      </c>
      <c r="AG32" s="1017"/>
      <c r="AH32" s="1017"/>
      <c r="AI32" s="1017"/>
      <c r="AJ32" s="1018"/>
      <c r="AK32" s="977">
        <v>9</v>
      </c>
      <c r="AL32" s="967"/>
      <c r="AM32" s="967"/>
      <c r="AN32" s="967"/>
      <c r="AO32" s="967"/>
      <c r="AP32" s="967">
        <v>1860</v>
      </c>
      <c r="AQ32" s="967"/>
      <c r="AR32" s="967"/>
      <c r="AS32" s="967"/>
      <c r="AT32" s="967"/>
      <c r="AU32" s="967" t="s">
        <v>532</v>
      </c>
      <c r="AV32" s="967"/>
      <c r="AW32" s="967"/>
      <c r="AX32" s="967"/>
      <c r="AY32" s="967"/>
      <c r="AZ32" s="1039" t="s">
        <v>533</v>
      </c>
      <c r="BA32" s="1039"/>
      <c r="BB32" s="1039"/>
      <c r="BC32" s="1039"/>
      <c r="BD32" s="1039"/>
      <c r="BE32" s="1029" t="s">
        <v>383</v>
      </c>
      <c r="BF32" s="1029"/>
      <c r="BG32" s="1029"/>
      <c r="BH32" s="1029"/>
      <c r="BI32" s="1030"/>
      <c r="BJ32" s="203"/>
      <c r="BK32" s="203"/>
      <c r="BL32" s="203"/>
      <c r="BM32" s="203"/>
      <c r="BN32" s="203"/>
      <c r="BO32" s="216"/>
      <c r="BP32" s="216"/>
      <c r="BQ32" s="213">
        <v>26</v>
      </c>
      <c r="BR32" s="214"/>
      <c r="BS32" s="1011"/>
      <c r="BT32" s="1012"/>
      <c r="BU32" s="1012"/>
      <c r="BV32" s="1012"/>
      <c r="BW32" s="1012"/>
      <c r="BX32" s="1012"/>
      <c r="BY32" s="1012"/>
      <c r="BZ32" s="1012"/>
      <c r="CA32" s="1012"/>
      <c r="CB32" s="1012"/>
      <c r="CC32" s="1012"/>
      <c r="CD32" s="1012"/>
      <c r="CE32" s="1012"/>
      <c r="CF32" s="1012"/>
      <c r="CG32" s="1013"/>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197"/>
    </row>
    <row r="33" spans="1:131" s="198" customFormat="1" ht="26.25" customHeight="1">
      <c r="A33" s="217">
        <v>6</v>
      </c>
      <c r="B33" s="1034" t="s">
        <v>384</v>
      </c>
      <c r="C33" s="1035"/>
      <c r="D33" s="1035"/>
      <c r="E33" s="1035"/>
      <c r="F33" s="1035"/>
      <c r="G33" s="1035"/>
      <c r="H33" s="1035"/>
      <c r="I33" s="1035"/>
      <c r="J33" s="1035"/>
      <c r="K33" s="1035"/>
      <c r="L33" s="1035"/>
      <c r="M33" s="1035"/>
      <c r="N33" s="1035"/>
      <c r="O33" s="1035"/>
      <c r="P33" s="1036"/>
      <c r="Q33" s="1040">
        <v>1550</v>
      </c>
      <c r="R33" s="1041"/>
      <c r="S33" s="1041"/>
      <c r="T33" s="1041"/>
      <c r="U33" s="1041"/>
      <c r="V33" s="1041">
        <v>1455</v>
      </c>
      <c r="W33" s="1041"/>
      <c r="X33" s="1041"/>
      <c r="Y33" s="1041"/>
      <c r="Z33" s="1041"/>
      <c r="AA33" s="1041">
        <v>95</v>
      </c>
      <c r="AB33" s="1041"/>
      <c r="AC33" s="1041"/>
      <c r="AD33" s="1041"/>
      <c r="AE33" s="1042"/>
      <c r="AF33" s="1016">
        <v>95</v>
      </c>
      <c r="AG33" s="1017"/>
      <c r="AH33" s="1017"/>
      <c r="AI33" s="1017"/>
      <c r="AJ33" s="1018"/>
      <c r="AK33" s="977">
        <v>366</v>
      </c>
      <c r="AL33" s="967"/>
      <c r="AM33" s="967"/>
      <c r="AN33" s="967"/>
      <c r="AO33" s="967"/>
      <c r="AP33" s="967">
        <v>5052</v>
      </c>
      <c r="AQ33" s="967"/>
      <c r="AR33" s="967"/>
      <c r="AS33" s="967"/>
      <c r="AT33" s="967"/>
      <c r="AU33" s="967">
        <v>3329</v>
      </c>
      <c r="AV33" s="967"/>
      <c r="AW33" s="967"/>
      <c r="AX33" s="967"/>
      <c r="AY33" s="967"/>
      <c r="AZ33" s="1039" t="s">
        <v>533</v>
      </c>
      <c r="BA33" s="1039"/>
      <c r="BB33" s="1039"/>
      <c r="BC33" s="1039"/>
      <c r="BD33" s="1039"/>
      <c r="BE33" s="1029" t="s">
        <v>385</v>
      </c>
      <c r="BF33" s="1029"/>
      <c r="BG33" s="1029"/>
      <c r="BH33" s="1029"/>
      <c r="BI33" s="1030"/>
      <c r="BJ33" s="203"/>
      <c r="BK33" s="203"/>
      <c r="BL33" s="203"/>
      <c r="BM33" s="203"/>
      <c r="BN33" s="203"/>
      <c r="BO33" s="216"/>
      <c r="BP33" s="216"/>
      <c r="BQ33" s="213">
        <v>27</v>
      </c>
      <c r="BR33" s="214"/>
      <c r="BS33" s="1011"/>
      <c r="BT33" s="1012"/>
      <c r="BU33" s="1012"/>
      <c r="BV33" s="1012"/>
      <c r="BW33" s="1012"/>
      <c r="BX33" s="1012"/>
      <c r="BY33" s="1012"/>
      <c r="BZ33" s="1012"/>
      <c r="CA33" s="1012"/>
      <c r="CB33" s="1012"/>
      <c r="CC33" s="1012"/>
      <c r="CD33" s="1012"/>
      <c r="CE33" s="1012"/>
      <c r="CF33" s="1012"/>
      <c r="CG33" s="1013"/>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197"/>
    </row>
    <row r="34" spans="1:131" s="198" customFormat="1" ht="26.25" customHeight="1">
      <c r="A34" s="217">
        <v>7</v>
      </c>
      <c r="B34" s="1034" t="s">
        <v>386</v>
      </c>
      <c r="C34" s="1035"/>
      <c r="D34" s="1035"/>
      <c r="E34" s="1035"/>
      <c r="F34" s="1035"/>
      <c r="G34" s="1035"/>
      <c r="H34" s="1035"/>
      <c r="I34" s="1035"/>
      <c r="J34" s="1035"/>
      <c r="K34" s="1035"/>
      <c r="L34" s="1035"/>
      <c r="M34" s="1035"/>
      <c r="N34" s="1035"/>
      <c r="O34" s="1035"/>
      <c r="P34" s="1036"/>
      <c r="Q34" s="1040">
        <v>3527</v>
      </c>
      <c r="R34" s="1041"/>
      <c r="S34" s="1041"/>
      <c r="T34" s="1041"/>
      <c r="U34" s="1041"/>
      <c r="V34" s="1041">
        <v>3294</v>
      </c>
      <c r="W34" s="1041"/>
      <c r="X34" s="1041"/>
      <c r="Y34" s="1041"/>
      <c r="Z34" s="1041"/>
      <c r="AA34" s="1041">
        <v>233</v>
      </c>
      <c r="AB34" s="1041"/>
      <c r="AC34" s="1041"/>
      <c r="AD34" s="1041"/>
      <c r="AE34" s="1042"/>
      <c r="AF34" s="1016">
        <v>231</v>
      </c>
      <c r="AG34" s="1017"/>
      <c r="AH34" s="1017"/>
      <c r="AI34" s="1017"/>
      <c r="AJ34" s="1018"/>
      <c r="AK34" s="977">
        <v>1328</v>
      </c>
      <c r="AL34" s="967"/>
      <c r="AM34" s="967"/>
      <c r="AN34" s="967"/>
      <c r="AO34" s="967"/>
      <c r="AP34" s="967">
        <v>19721</v>
      </c>
      <c r="AQ34" s="967"/>
      <c r="AR34" s="967"/>
      <c r="AS34" s="967"/>
      <c r="AT34" s="967"/>
      <c r="AU34" s="967">
        <v>14889</v>
      </c>
      <c r="AV34" s="967"/>
      <c r="AW34" s="967"/>
      <c r="AX34" s="967"/>
      <c r="AY34" s="967"/>
      <c r="AZ34" s="1039" t="s">
        <v>533</v>
      </c>
      <c r="BA34" s="1039"/>
      <c r="BB34" s="1039"/>
      <c r="BC34" s="1039"/>
      <c r="BD34" s="1039"/>
      <c r="BE34" s="1029" t="s">
        <v>385</v>
      </c>
      <c r="BF34" s="1029"/>
      <c r="BG34" s="1029"/>
      <c r="BH34" s="1029"/>
      <c r="BI34" s="1030"/>
      <c r="BJ34" s="203"/>
      <c r="BK34" s="203"/>
      <c r="BL34" s="203"/>
      <c r="BM34" s="203"/>
      <c r="BN34" s="203"/>
      <c r="BO34" s="216"/>
      <c r="BP34" s="216"/>
      <c r="BQ34" s="213">
        <v>28</v>
      </c>
      <c r="BR34" s="214"/>
      <c r="BS34" s="1011"/>
      <c r="BT34" s="1012"/>
      <c r="BU34" s="1012"/>
      <c r="BV34" s="1012"/>
      <c r="BW34" s="1012"/>
      <c r="BX34" s="1012"/>
      <c r="BY34" s="1012"/>
      <c r="BZ34" s="1012"/>
      <c r="CA34" s="1012"/>
      <c r="CB34" s="1012"/>
      <c r="CC34" s="1012"/>
      <c r="CD34" s="1012"/>
      <c r="CE34" s="1012"/>
      <c r="CF34" s="1012"/>
      <c r="CG34" s="1013"/>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197"/>
    </row>
    <row r="35" spans="1:131" s="198" customFormat="1" ht="26.25" customHeight="1">
      <c r="A35" s="217">
        <v>8</v>
      </c>
      <c r="B35" s="1034" t="s">
        <v>387</v>
      </c>
      <c r="C35" s="1035"/>
      <c r="D35" s="1035"/>
      <c r="E35" s="1035"/>
      <c r="F35" s="1035"/>
      <c r="G35" s="1035"/>
      <c r="H35" s="1035"/>
      <c r="I35" s="1035"/>
      <c r="J35" s="1035"/>
      <c r="K35" s="1035"/>
      <c r="L35" s="1035"/>
      <c r="M35" s="1035"/>
      <c r="N35" s="1035"/>
      <c r="O35" s="1035"/>
      <c r="P35" s="1036"/>
      <c r="Q35" s="1040">
        <v>15</v>
      </c>
      <c r="R35" s="1041"/>
      <c r="S35" s="1041"/>
      <c r="T35" s="1041"/>
      <c r="U35" s="1041"/>
      <c r="V35" s="1041">
        <v>13</v>
      </c>
      <c r="W35" s="1041"/>
      <c r="X35" s="1041"/>
      <c r="Y35" s="1041"/>
      <c r="Z35" s="1041"/>
      <c r="AA35" s="1041">
        <v>2</v>
      </c>
      <c r="AB35" s="1041"/>
      <c r="AC35" s="1041"/>
      <c r="AD35" s="1041"/>
      <c r="AE35" s="1042"/>
      <c r="AF35" s="1016">
        <v>2</v>
      </c>
      <c r="AG35" s="1017"/>
      <c r="AH35" s="1017"/>
      <c r="AI35" s="1017"/>
      <c r="AJ35" s="1018"/>
      <c r="AK35" s="977" t="s">
        <v>533</v>
      </c>
      <c r="AL35" s="967"/>
      <c r="AM35" s="967"/>
      <c r="AN35" s="967"/>
      <c r="AO35" s="967"/>
      <c r="AP35" s="967">
        <v>22</v>
      </c>
      <c r="AQ35" s="967"/>
      <c r="AR35" s="967"/>
      <c r="AS35" s="967"/>
      <c r="AT35" s="967"/>
      <c r="AU35" s="967" t="s">
        <v>534</v>
      </c>
      <c r="AV35" s="967"/>
      <c r="AW35" s="967"/>
      <c r="AX35" s="967"/>
      <c r="AY35" s="967"/>
      <c r="AZ35" s="1039" t="s">
        <v>533</v>
      </c>
      <c r="BA35" s="1039"/>
      <c r="BB35" s="1039"/>
      <c r="BC35" s="1039"/>
      <c r="BD35" s="1039"/>
      <c r="BE35" s="1029" t="s">
        <v>385</v>
      </c>
      <c r="BF35" s="1029"/>
      <c r="BG35" s="1029"/>
      <c r="BH35" s="1029"/>
      <c r="BI35" s="1030"/>
      <c r="BJ35" s="203"/>
      <c r="BK35" s="203"/>
      <c r="BL35" s="203"/>
      <c r="BM35" s="203"/>
      <c r="BN35" s="203"/>
      <c r="BO35" s="216"/>
      <c r="BP35" s="216"/>
      <c r="BQ35" s="213">
        <v>29</v>
      </c>
      <c r="BR35" s="214"/>
      <c r="BS35" s="1011"/>
      <c r="BT35" s="1012"/>
      <c r="BU35" s="1012"/>
      <c r="BV35" s="1012"/>
      <c r="BW35" s="1012"/>
      <c r="BX35" s="1012"/>
      <c r="BY35" s="1012"/>
      <c r="BZ35" s="1012"/>
      <c r="CA35" s="1012"/>
      <c r="CB35" s="1012"/>
      <c r="CC35" s="1012"/>
      <c r="CD35" s="1012"/>
      <c r="CE35" s="1012"/>
      <c r="CF35" s="1012"/>
      <c r="CG35" s="1013"/>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197"/>
    </row>
    <row r="36" spans="1:131" s="198" customFormat="1" ht="26.25" customHeight="1">
      <c r="A36" s="217">
        <v>9</v>
      </c>
      <c r="B36" s="1034"/>
      <c r="C36" s="1035"/>
      <c r="D36" s="1035"/>
      <c r="E36" s="1035"/>
      <c r="F36" s="1035"/>
      <c r="G36" s="1035"/>
      <c r="H36" s="1035"/>
      <c r="I36" s="1035"/>
      <c r="J36" s="1035"/>
      <c r="K36" s="1035"/>
      <c r="L36" s="1035"/>
      <c r="M36" s="1035"/>
      <c r="N36" s="1035"/>
      <c r="O36" s="1035"/>
      <c r="P36" s="1036"/>
      <c r="Q36" s="1040"/>
      <c r="R36" s="1041"/>
      <c r="S36" s="1041"/>
      <c r="T36" s="1041"/>
      <c r="U36" s="1041"/>
      <c r="V36" s="1041"/>
      <c r="W36" s="1041"/>
      <c r="X36" s="1041"/>
      <c r="Y36" s="1041"/>
      <c r="Z36" s="1041"/>
      <c r="AA36" s="1041"/>
      <c r="AB36" s="1041"/>
      <c r="AC36" s="1041"/>
      <c r="AD36" s="1041"/>
      <c r="AE36" s="1042"/>
      <c r="AF36" s="1016"/>
      <c r="AG36" s="1017"/>
      <c r="AH36" s="1017"/>
      <c r="AI36" s="1017"/>
      <c r="AJ36" s="1018"/>
      <c r="AK36" s="977"/>
      <c r="AL36" s="967"/>
      <c r="AM36" s="967"/>
      <c r="AN36" s="967"/>
      <c r="AO36" s="967"/>
      <c r="AP36" s="967"/>
      <c r="AQ36" s="967"/>
      <c r="AR36" s="967"/>
      <c r="AS36" s="967"/>
      <c r="AT36" s="967"/>
      <c r="AU36" s="967"/>
      <c r="AV36" s="967"/>
      <c r="AW36" s="967"/>
      <c r="AX36" s="967"/>
      <c r="AY36" s="967"/>
      <c r="AZ36" s="1039"/>
      <c r="BA36" s="1039"/>
      <c r="BB36" s="1039"/>
      <c r="BC36" s="1039"/>
      <c r="BD36" s="1039"/>
      <c r="BE36" s="1029"/>
      <c r="BF36" s="1029"/>
      <c r="BG36" s="1029"/>
      <c r="BH36" s="1029"/>
      <c r="BI36" s="1030"/>
      <c r="BJ36" s="203"/>
      <c r="BK36" s="203"/>
      <c r="BL36" s="203"/>
      <c r="BM36" s="203"/>
      <c r="BN36" s="203"/>
      <c r="BO36" s="216"/>
      <c r="BP36" s="216"/>
      <c r="BQ36" s="213">
        <v>30</v>
      </c>
      <c r="BR36" s="214"/>
      <c r="BS36" s="1011"/>
      <c r="BT36" s="1012"/>
      <c r="BU36" s="1012"/>
      <c r="BV36" s="1012"/>
      <c r="BW36" s="1012"/>
      <c r="BX36" s="1012"/>
      <c r="BY36" s="1012"/>
      <c r="BZ36" s="1012"/>
      <c r="CA36" s="1012"/>
      <c r="CB36" s="1012"/>
      <c r="CC36" s="1012"/>
      <c r="CD36" s="1012"/>
      <c r="CE36" s="1012"/>
      <c r="CF36" s="1012"/>
      <c r="CG36" s="1013"/>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197"/>
    </row>
    <row r="37" spans="1:131" s="198" customFormat="1" ht="26.25" customHeight="1">
      <c r="A37" s="217">
        <v>10</v>
      </c>
      <c r="B37" s="1034"/>
      <c r="C37" s="1035"/>
      <c r="D37" s="1035"/>
      <c r="E37" s="1035"/>
      <c r="F37" s="1035"/>
      <c r="G37" s="1035"/>
      <c r="H37" s="1035"/>
      <c r="I37" s="1035"/>
      <c r="J37" s="1035"/>
      <c r="K37" s="1035"/>
      <c r="L37" s="1035"/>
      <c r="M37" s="1035"/>
      <c r="N37" s="1035"/>
      <c r="O37" s="1035"/>
      <c r="P37" s="1036"/>
      <c r="Q37" s="1040"/>
      <c r="R37" s="1041"/>
      <c r="S37" s="1041"/>
      <c r="T37" s="1041"/>
      <c r="U37" s="1041"/>
      <c r="V37" s="1041"/>
      <c r="W37" s="1041"/>
      <c r="X37" s="1041"/>
      <c r="Y37" s="1041"/>
      <c r="Z37" s="1041"/>
      <c r="AA37" s="1041"/>
      <c r="AB37" s="1041"/>
      <c r="AC37" s="1041"/>
      <c r="AD37" s="1041"/>
      <c r="AE37" s="1042"/>
      <c r="AF37" s="1016"/>
      <c r="AG37" s="1017"/>
      <c r="AH37" s="1017"/>
      <c r="AI37" s="1017"/>
      <c r="AJ37" s="1018"/>
      <c r="AK37" s="977"/>
      <c r="AL37" s="967"/>
      <c r="AM37" s="967"/>
      <c r="AN37" s="967"/>
      <c r="AO37" s="967"/>
      <c r="AP37" s="967"/>
      <c r="AQ37" s="967"/>
      <c r="AR37" s="967"/>
      <c r="AS37" s="967"/>
      <c r="AT37" s="967"/>
      <c r="AU37" s="967"/>
      <c r="AV37" s="967"/>
      <c r="AW37" s="967"/>
      <c r="AX37" s="967"/>
      <c r="AY37" s="967"/>
      <c r="AZ37" s="1039"/>
      <c r="BA37" s="1039"/>
      <c r="BB37" s="1039"/>
      <c r="BC37" s="1039"/>
      <c r="BD37" s="1039"/>
      <c r="BE37" s="1029"/>
      <c r="BF37" s="1029"/>
      <c r="BG37" s="1029"/>
      <c r="BH37" s="1029"/>
      <c r="BI37" s="1030"/>
      <c r="BJ37" s="203"/>
      <c r="BK37" s="203"/>
      <c r="BL37" s="203"/>
      <c r="BM37" s="203"/>
      <c r="BN37" s="203"/>
      <c r="BO37" s="216"/>
      <c r="BP37" s="216"/>
      <c r="BQ37" s="213">
        <v>31</v>
      </c>
      <c r="BR37" s="214"/>
      <c r="BS37" s="1011"/>
      <c r="BT37" s="1012"/>
      <c r="BU37" s="1012"/>
      <c r="BV37" s="1012"/>
      <c r="BW37" s="1012"/>
      <c r="BX37" s="1012"/>
      <c r="BY37" s="1012"/>
      <c r="BZ37" s="1012"/>
      <c r="CA37" s="1012"/>
      <c r="CB37" s="1012"/>
      <c r="CC37" s="1012"/>
      <c r="CD37" s="1012"/>
      <c r="CE37" s="1012"/>
      <c r="CF37" s="1012"/>
      <c r="CG37" s="1013"/>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197"/>
    </row>
    <row r="38" spans="1:131" s="198" customFormat="1" ht="26.25" customHeight="1">
      <c r="A38" s="217">
        <v>11</v>
      </c>
      <c r="B38" s="1034"/>
      <c r="C38" s="1035"/>
      <c r="D38" s="1035"/>
      <c r="E38" s="1035"/>
      <c r="F38" s="1035"/>
      <c r="G38" s="1035"/>
      <c r="H38" s="1035"/>
      <c r="I38" s="1035"/>
      <c r="J38" s="1035"/>
      <c r="K38" s="1035"/>
      <c r="L38" s="1035"/>
      <c r="M38" s="1035"/>
      <c r="N38" s="1035"/>
      <c r="O38" s="1035"/>
      <c r="P38" s="1036"/>
      <c r="Q38" s="1040"/>
      <c r="R38" s="1041"/>
      <c r="S38" s="1041"/>
      <c r="T38" s="1041"/>
      <c r="U38" s="1041"/>
      <c r="V38" s="1041"/>
      <c r="W38" s="1041"/>
      <c r="X38" s="1041"/>
      <c r="Y38" s="1041"/>
      <c r="Z38" s="1041"/>
      <c r="AA38" s="1041"/>
      <c r="AB38" s="1041"/>
      <c r="AC38" s="1041"/>
      <c r="AD38" s="1041"/>
      <c r="AE38" s="1042"/>
      <c r="AF38" s="1016"/>
      <c r="AG38" s="1017"/>
      <c r="AH38" s="1017"/>
      <c r="AI38" s="1017"/>
      <c r="AJ38" s="1018"/>
      <c r="AK38" s="977"/>
      <c r="AL38" s="967"/>
      <c r="AM38" s="967"/>
      <c r="AN38" s="967"/>
      <c r="AO38" s="967"/>
      <c r="AP38" s="967"/>
      <c r="AQ38" s="967"/>
      <c r="AR38" s="967"/>
      <c r="AS38" s="967"/>
      <c r="AT38" s="967"/>
      <c r="AU38" s="967"/>
      <c r="AV38" s="967"/>
      <c r="AW38" s="967"/>
      <c r="AX38" s="967"/>
      <c r="AY38" s="967"/>
      <c r="AZ38" s="1039"/>
      <c r="BA38" s="1039"/>
      <c r="BB38" s="1039"/>
      <c r="BC38" s="1039"/>
      <c r="BD38" s="1039"/>
      <c r="BE38" s="1029"/>
      <c r="BF38" s="1029"/>
      <c r="BG38" s="1029"/>
      <c r="BH38" s="1029"/>
      <c r="BI38" s="1030"/>
      <c r="BJ38" s="203"/>
      <c r="BK38" s="203"/>
      <c r="BL38" s="203"/>
      <c r="BM38" s="203"/>
      <c r="BN38" s="203"/>
      <c r="BO38" s="216"/>
      <c r="BP38" s="216"/>
      <c r="BQ38" s="213">
        <v>32</v>
      </c>
      <c r="BR38" s="214"/>
      <c r="BS38" s="1011"/>
      <c r="BT38" s="1012"/>
      <c r="BU38" s="1012"/>
      <c r="BV38" s="1012"/>
      <c r="BW38" s="1012"/>
      <c r="BX38" s="1012"/>
      <c r="BY38" s="1012"/>
      <c r="BZ38" s="1012"/>
      <c r="CA38" s="1012"/>
      <c r="CB38" s="1012"/>
      <c r="CC38" s="1012"/>
      <c r="CD38" s="1012"/>
      <c r="CE38" s="1012"/>
      <c r="CF38" s="1012"/>
      <c r="CG38" s="1013"/>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197"/>
    </row>
    <row r="39" spans="1:131" s="198" customFormat="1" ht="26.25" customHeight="1">
      <c r="A39" s="217">
        <v>12</v>
      </c>
      <c r="B39" s="1034"/>
      <c r="C39" s="1035"/>
      <c r="D39" s="1035"/>
      <c r="E39" s="1035"/>
      <c r="F39" s="1035"/>
      <c r="G39" s="1035"/>
      <c r="H39" s="1035"/>
      <c r="I39" s="1035"/>
      <c r="J39" s="1035"/>
      <c r="K39" s="1035"/>
      <c r="L39" s="1035"/>
      <c r="M39" s="1035"/>
      <c r="N39" s="1035"/>
      <c r="O39" s="1035"/>
      <c r="P39" s="1036"/>
      <c r="Q39" s="1040"/>
      <c r="R39" s="1041"/>
      <c r="S39" s="1041"/>
      <c r="T39" s="1041"/>
      <c r="U39" s="1041"/>
      <c r="V39" s="1041"/>
      <c r="W39" s="1041"/>
      <c r="X39" s="1041"/>
      <c r="Y39" s="1041"/>
      <c r="Z39" s="1041"/>
      <c r="AA39" s="1041"/>
      <c r="AB39" s="1041"/>
      <c r="AC39" s="1041"/>
      <c r="AD39" s="1041"/>
      <c r="AE39" s="1042"/>
      <c r="AF39" s="1016"/>
      <c r="AG39" s="1017"/>
      <c r="AH39" s="1017"/>
      <c r="AI39" s="1017"/>
      <c r="AJ39" s="1018"/>
      <c r="AK39" s="977"/>
      <c r="AL39" s="967"/>
      <c r="AM39" s="967"/>
      <c r="AN39" s="967"/>
      <c r="AO39" s="967"/>
      <c r="AP39" s="967"/>
      <c r="AQ39" s="967"/>
      <c r="AR39" s="967"/>
      <c r="AS39" s="967"/>
      <c r="AT39" s="967"/>
      <c r="AU39" s="967"/>
      <c r="AV39" s="967"/>
      <c r="AW39" s="967"/>
      <c r="AX39" s="967"/>
      <c r="AY39" s="967"/>
      <c r="AZ39" s="1039"/>
      <c r="BA39" s="1039"/>
      <c r="BB39" s="1039"/>
      <c r="BC39" s="1039"/>
      <c r="BD39" s="1039"/>
      <c r="BE39" s="1029"/>
      <c r="BF39" s="1029"/>
      <c r="BG39" s="1029"/>
      <c r="BH39" s="1029"/>
      <c r="BI39" s="1030"/>
      <c r="BJ39" s="203"/>
      <c r="BK39" s="203"/>
      <c r="BL39" s="203"/>
      <c r="BM39" s="203"/>
      <c r="BN39" s="203"/>
      <c r="BO39" s="216"/>
      <c r="BP39" s="216"/>
      <c r="BQ39" s="213">
        <v>33</v>
      </c>
      <c r="BR39" s="214"/>
      <c r="BS39" s="1011"/>
      <c r="BT39" s="1012"/>
      <c r="BU39" s="1012"/>
      <c r="BV39" s="1012"/>
      <c r="BW39" s="1012"/>
      <c r="BX39" s="1012"/>
      <c r="BY39" s="1012"/>
      <c r="BZ39" s="1012"/>
      <c r="CA39" s="1012"/>
      <c r="CB39" s="1012"/>
      <c r="CC39" s="1012"/>
      <c r="CD39" s="1012"/>
      <c r="CE39" s="1012"/>
      <c r="CF39" s="1012"/>
      <c r="CG39" s="1013"/>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197"/>
    </row>
    <row r="40" spans="1:131" s="198" customFormat="1" ht="26.25" customHeight="1">
      <c r="A40" s="212">
        <v>13</v>
      </c>
      <c r="B40" s="1034"/>
      <c r="C40" s="1035"/>
      <c r="D40" s="1035"/>
      <c r="E40" s="1035"/>
      <c r="F40" s="1035"/>
      <c r="G40" s="1035"/>
      <c r="H40" s="1035"/>
      <c r="I40" s="1035"/>
      <c r="J40" s="1035"/>
      <c r="K40" s="1035"/>
      <c r="L40" s="1035"/>
      <c r="M40" s="1035"/>
      <c r="N40" s="1035"/>
      <c r="O40" s="1035"/>
      <c r="P40" s="1036"/>
      <c r="Q40" s="1040"/>
      <c r="R40" s="1041"/>
      <c r="S40" s="1041"/>
      <c r="T40" s="1041"/>
      <c r="U40" s="1041"/>
      <c r="V40" s="1041"/>
      <c r="W40" s="1041"/>
      <c r="X40" s="1041"/>
      <c r="Y40" s="1041"/>
      <c r="Z40" s="1041"/>
      <c r="AA40" s="1041"/>
      <c r="AB40" s="1041"/>
      <c r="AC40" s="1041"/>
      <c r="AD40" s="1041"/>
      <c r="AE40" s="1042"/>
      <c r="AF40" s="1016"/>
      <c r="AG40" s="1017"/>
      <c r="AH40" s="1017"/>
      <c r="AI40" s="1017"/>
      <c r="AJ40" s="1018"/>
      <c r="AK40" s="977"/>
      <c r="AL40" s="967"/>
      <c r="AM40" s="967"/>
      <c r="AN40" s="967"/>
      <c r="AO40" s="967"/>
      <c r="AP40" s="967"/>
      <c r="AQ40" s="967"/>
      <c r="AR40" s="967"/>
      <c r="AS40" s="967"/>
      <c r="AT40" s="967"/>
      <c r="AU40" s="967"/>
      <c r="AV40" s="967"/>
      <c r="AW40" s="967"/>
      <c r="AX40" s="967"/>
      <c r="AY40" s="967"/>
      <c r="AZ40" s="1039"/>
      <c r="BA40" s="1039"/>
      <c r="BB40" s="1039"/>
      <c r="BC40" s="1039"/>
      <c r="BD40" s="1039"/>
      <c r="BE40" s="1029"/>
      <c r="BF40" s="1029"/>
      <c r="BG40" s="1029"/>
      <c r="BH40" s="1029"/>
      <c r="BI40" s="1030"/>
      <c r="BJ40" s="203"/>
      <c r="BK40" s="203"/>
      <c r="BL40" s="203"/>
      <c r="BM40" s="203"/>
      <c r="BN40" s="203"/>
      <c r="BO40" s="216"/>
      <c r="BP40" s="216"/>
      <c r="BQ40" s="213">
        <v>34</v>
      </c>
      <c r="BR40" s="214"/>
      <c r="BS40" s="1011"/>
      <c r="BT40" s="1012"/>
      <c r="BU40" s="1012"/>
      <c r="BV40" s="1012"/>
      <c r="BW40" s="1012"/>
      <c r="BX40" s="1012"/>
      <c r="BY40" s="1012"/>
      <c r="BZ40" s="1012"/>
      <c r="CA40" s="1012"/>
      <c r="CB40" s="1012"/>
      <c r="CC40" s="1012"/>
      <c r="CD40" s="1012"/>
      <c r="CE40" s="1012"/>
      <c r="CF40" s="1012"/>
      <c r="CG40" s="1013"/>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197"/>
    </row>
    <row r="41" spans="1:131" s="198" customFormat="1" ht="26.25" customHeight="1">
      <c r="A41" s="212">
        <v>14</v>
      </c>
      <c r="B41" s="1034"/>
      <c r="C41" s="1035"/>
      <c r="D41" s="1035"/>
      <c r="E41" s="1035"/>
      <c r="F41" s="1035"/>
      <c r="G41" s="1035"/>
      <c r="H41" s="1035"/>
      <c r="I41" s="1035"/>
      <c r="J41" s="1035"/>
      <c r="K41" s="1035"/>
      <c r="L41" s="1035"/>
      <c r="M41" s="1035"/>
      <c r="N41" s="1035"/>
      <c r="O41" s="1035"/>
      <c r="P41" s="1036"/>
      <c r="Q41" s="1040"/>
      <c r="R41" s="1041"/>
      <c r="S41" s="1041"/>
      <c r="T41" s="1041"/>
      <c r="U41" s="1041"/>
      <c r="V41" s="1041"/>
      <c r="W41" s="1041"/>
      <c r="X41" s="1041"/>
      <c r="Y41" s="1041"/>
      <c r="Z41" s="1041"/>
      <c r="AA41" s="1041"/>
      <c r="AB41" s="1041"/>
      <c r="AC41" s="1041"/>
      <c r="AD41" s="1041"/>
      <c r="AE41" s="1042"/>
      <c r="AF41" s="1016"/>
      <c r="AG41" s="1017"/>
      <c r="AH41" s="1017"/>
      <c r="AI41" s="1017"/>
      <c r="AJ41" s="1018"/>
      <c r="AK41" s="977"/>
      <c r="AL41" s="967"/>
      <c r="AM41" s="967"/>
      <c r="AN41" s="967"/>
      <c r="AO41" s="967"/>
      <c r="AP41" s="967"/>
      <c r="AQ41" s="967"/>
      <c r="AR41" s="967"/>
      <c r="AS41" s="967"/>
      <c r="AT41" s="967"/>
      <c r="AU41" s="967"/>
      <c r="AV41" s="967"/>
      <c r="AW41" s="967"/>
      <c r="AX41" s="967"/>
      <c r="AY41" s="967"/>
      <c r="AZ41" s="1039"/>
      <c r="BA41" s="1039"/>
      <c r="BB41" s="1039"/>
      <c r="BC41" s="1039"/>
      <c r="BD41" s="1039"/>
      <c r="BE41" s="1029"/>
      <c r="BF41" s="1029"/>
      <c r="BG41" s="1029"/>
      <c r="BH41" s="1029"/>
      <c r="BI41" s="1030"/>
      <c r="BJ41" s="203"/>
      <c r="BK41" s="203"/>
      <c r="BL41" s="203"/>
      <c r="BM41" s="203"/>
      <c r="BN41" s="203"/>
      <c r="BO41" s="216"/>
      <c r="BP41" s="216"/>
      <c r="BQ41" s="213">
        <v>35</v>
      </c>
      <c r="BR41" s="214"/>
      <c r="BS41" s="1011"/>
      <c r="BT41" s="1012"/>
      <c r="BU41" s="1012"/>
      <c r="BV41" s="1012"/>
      <c r="BW41" s="1012"/>
      <c r="BX41" s="1012"/>
      <c r="BY41" s="1012"/>
      <c r="BZ41" s="1012"/>
      <c r="CA41" s="1012"/>
      <c r="CB41" s="1012"/>
      <c r="CC41" s="1012"/>
      <c r="CD41" s="1012"/>
      <c r="CE41" s="1012"/>
      <c r="CF41" s="1012"/>
      <c r="CG41" s="1013"/>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197"/>
    </row>
    <row r="42" spans="1:131" s="198" customFormat="1" ht="26.25" customHeight="1">
      <c r="A42" s="212">
        <v>15</v>
      </c>
      <c r="B42" s="1034"/>
      <c r="C42" s="1035"/>
      <c r="D42" s="1035"/>
      <c r="E42" s="1035"/>
      <c r="F42" s="1035"/>
      <c r="G42" s="1035"/>
      <c r="H42" s="1035"/>
      <c r="I42" s="1035"/>
      <c r="J42" s="1035"/>
      <c r="K42" s="1035"/>
      <c r="L42" s="1035"/>
      <c r="M42" s="1035"/>
      <c r="N42" s="1035"/>
      <c r="O42" s="1035"/>
      <c r="P42" s="1036"/>
      <c r="Q42" s="1040"/>
      <c r="R42" s="1041"/>
      <c r="S42" s="1041"/>
      <c r="T42" s="1041"/>
      <c r="U42" s="1041"/>
      <c r="V42" s="1041"/>
      <c r="W42" s="1041"/>
      <c r="X42" s="1041"/>
      <c r="Y42" s="1041"/>
      <c r="Z42" s="1041"/>
      <c r="AA42" s="1041"/>
      <c r="AB42" s="1041"/>
      <c r="AC42" s="1041"/>
      <c r="AD42" s="1041"/>
      <c r="AE42" s="1042"/>
      <c r="AF42" s="1016"/>
      <c r="AG42" s="1017"/>
      <c r="AH42" s="1017"/>
      <c r="AI42" s="1017"/>
      <c r="AJ42" s="1018"/>
      <c r="AK42" s="977"/>
      <c r="AL42" s="967"/>
      <c r="AM42" s="967"/>
      <c r="AN42" s="967"/>
      <c r="AO42" s="967"/>
      <c r="AP42" s="967"/>
      <c r="AQ42" s="967"/>
      <c r="AR42" s="967"/>
      <c r="AS42" s="967"/>
      <c r="AT42" s="967"/>
      <c r="AU42" s="967"/>
      <c r="AV42" s="967"/>
      <c r="AW42" s="967"/>
      <c r="AX42" s="967"/>
      <c r="AY42" s="967"/>
      <c r="AZ42" s="1039"/>
      <c r="BA42" s="1039"/>
      <c r="BB42" s="1039"/>
      <c r="BC42" s="1039"/>
      <c r="BD42" s="1039"/>
      <c r="BE42" s="1029"/>
      <c r="BF42" s="1029"/>
      <c r="BG42" s="1029"/>
      <c r="BH42" s="1029"/>
      <c r="BI42" s="1030"/>
      <c r="BJ42" s="203"/>
      <c r="BK42" s="203"/>
      <c r="BL42" s="203"/>
      <c r="BM42" s="203"/>
      <c r="BN42" s="203"/>
      <c r="BO42" s="216"/>
      <c r="BP42" s="216"/>
      <c r="BQ42" s="213">
        <v>36</v>
      </c>
      <c r="BR42" s="214"/>
      <c r="BS42" s="1011"/>
      <c r="BT42" s="1012"/>
      <c r="BU42" s="1012"/>
      <c r="BV42" s="1012"/>
      <c r="BW42" s="1012"/>
      <c r="BX42" s="1012"/>
      <c r="BY42" s="1012"/>
      <c r="BZ42" s="1012"/>
      <c r="CA42" s="1012"/>
      <c r="CB42" s="1012"/>
      <c r="CC42" s="1012"/>
      <c r="CD42" s="1012"/>
      <c r="CE42" s="1012"/>
      <c r="CF42" s="1012"/>
      <c r="CG42" s="1013"/>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197"/>
    </row>
    <row r="43" spans="1:131" s="198" customFormat="1" ht="26.25" customHeight="1">
      <c r="A43" s="212">
        <v>16</v>
      </c>
      <c r="B43" s="1034"/>
      <c r="C43" s="1035"/>
      <c r="D43" s="1035"/>
      <c r="E43" s="1035"/>
      <c r="F43" s="1035"/>
      <c r="G43" s="1035"/>
      <c r="H43" s="1035"/>
      <c r="I43" s="1035"/>
      <c r="J43" s="1035"/>
      <c r="K43" s="1035"/>
      <c r="L43" s="1035"/>
      <c r="M43" s="1035"/>
      <c r="N43" s="1035"/>
      <c r="O43" s="1035"/>
      <c r="P43" s="1036"/>
      <c r="Q43" s="1040"/>
      <c r="R43" s="1041"/>
      <c r="S43" s="1041"/>
      <c r="T43" s="1041"/>
      <c r="U43" s="1041"/>
      <c r="V43" s="1041"/>
      <c r="W43" s="1041"/>
      <c r="X43" s="1041"/>
      <c r="Y43" s="1041"/>
      <c r="Z43" s="1041"/>
      <c r="AA43" s="1041"/>
      <c r="AB43" s="1041"/>
      <c r="AC43" s="1041"/>
      <c r="AD43" s="1041"/>
      <c r="AE43" s="1042"/>
      <c r="AF43" s="1016"/>
      <c r="AG43" s="1017"/>
      <c r="AH43" s="1017"/>
      <c r="AI43" s="1017"/>
      <c r="AJ43" s="1018"/>
      <c r="AK43" s="977"/>
      <c r="AL43" s="967"/>
      <c r="AM43" s="967"/>
      <c r="AN43" s="967"/>
      <c r="AO43" s="967"/>
      <c r="AP43" s="967"/>
      <c r="AQ43" s="967"/>
      <c r="AR43" s="967"/>
      <c r="AS43" s="967"/>
      <c r="AT43" s="967"/>
      <c r="AU43" s="967"/>
      <c r="AV43" s="967"/>
      <c r="AW43" s="967"/>
      <c r="AX43" s="967"/>
      <c r="AY43" s="967"/>
      <c r="AZ43" s="1039"/>
      <c r="BA43" s="1039"/>
      <c r="BB43" s="1039"/>
      <c r="BC43" s="1039"/>
      <c r="BD43" s="1039"/>
      <c r="BE43" s="1029"/>
      <c r="BF43" s="1029"/>
      <c r="BG43" s="1029"/>
      <c r="BH43" s="1029"/>
      <c r="BI43" s="1030"/>
      <c r="BJ43" s="203"/>
      <c r="BK43" s="203"/>
      <c r="BL43" s="203"/>
      <c r="BM43" s="203"/>
      <c r="BN43" s="203"/>
      <c r="BO43" s="216"/>
      <c r="BP43" s="216"/>
      <c r="BQ43" s="213">
        <v>37</v>
      </c>
      <c r="BR43" s="214"/>
      <c r="BS43" s="1011"/>
      <c r="BT43" s="1012"/>
      <c r="BU43" s="1012"/>
      <c r="BV43" s="1012"/>
      <c r="BW43" s="1012"/>
      <c r="BX43" s="1012"/>
      <c r="BY43" s="1012"/>
      <c r="BZ43" s="1012"/>
      <c r="CA43" s="1012"/>
      <c r="CB43" s="1012"/>
      <c r="CC43" s="1012"/>
      <c r="CD43" s="1012"/>
      <c r="CE43" s="1012"/>
      <c r="CF43" s="1012"/>
      <c r="CG43" s="1013"/>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197"/>
    </row>
    <row r="44" spans="1:131" s="198" customFormat="1" ht="26.25" customHeight="1">
      <c r="A44" s="212">
        <v>17</v>
      </c>
      <c r="B44" s="1034"/>
      <c r="C44" s="1035"/>
      <c r="D44" s="1035"/>
      <c r="E44" s="1035"/>
      <c r="F44" s="1035"/>
      <c r="G44" s="1035"/>
      <c r="H44" s="1035"/>
      <c r="I44" s="1035"/>
      <c r="J44" s="1035"/>
      <c r="K44" s="1035"/>
      <c r="L44" s="1035"/>
      <c r="M44" s="1035"/>
      <c r="N44" s="1035"/>
      <c r="O44" s="1035"/>
      <c r="P44" s="1036"/>
      <c r="Q44" s="1040"/>
      <c r="R44" s="1041"/>
      <c r="S44" s="1041"/>
      <c r="T44" s="1041"/>
      <c r="U44" s="1041"/>
      <c r="V44" s="1041"/>
      <c r="W44" s="1041"/>
      <c r="X44" s="1041"/>
      <c r="Y44" s="1041"/>
      <c r="Z44" s="1041"/>
      <c r="AA44" s="1041"/>
      <c r="AB44" s="1041"/>
      <c r="AC44" s="1041"/>
      <c r="AD44" s="1041"/>
      <c r="AE44" s="1042"/>
      <c r="AF44" s="1016"/>
      <c r="AG44" s="1017"/>
      <c r="AH44" s="1017"/>
      <c r="AI44" s="1017"/>
      <c r="AJ44" s="1018"/>
      <c r="AK44" s="977"/>
      <c r="AL44" s="967"/>
      <c r="AM44" s="967"/>
      <c r="AN44" s="967"/>
      <c r="AO44" s="967"/>
      <c r="AP44" s="967"/>
      <c r="AQ44" s="967"/>
      <c r="AR44" s="967"/>
      <c r="AS44" s="967"/>
      <c r="AT44" s="967"/>
      <c r="AU44" s="967"/>
      <c r="AV44" s="967"/>
      <c r="AW44" s="967"/>
      <c r="AX44" s="967"/>
      <c r="AY44" s="967"/>
      <c r="AZ44" s="1039"/>
      <c r="BA44" s="1039"/>
      <c r="BB44" s="1039"/>
      <c r="BC44" s="1039"/>
      <c r="BD44" s="1039"/>
      <c r="BE44" s="1029"/>
      <c r="BF44" s="1029"/>
      <c r="BG44" s="1029"/>
      <c r="BH44" s="1029"/>
      <c r="BI44" s="1030"/>
      <c r="BJ44" s="203"/>
      <c r="BK44" s="203"/>
      <c r="BL44" s="203"/>
      <c r="BM44" s="203"/>
      <c r="BN44" s="203"/>
      <c r="BO44" s="216"/>
      <c r="BP44" s="216"/>
      <c r="BQ44" s="213">
        <v>38</v>
      </c>
      <c r="BR44" s="214"/>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197"/>
    </row>
    <row r="45" spans="1:131" s="198" customFormat="1" ht="26.25" customHeight="1">
      <c r="A45" s="212">
        <v>18</v>
      </c>
      <c r="B45" s="1034"/>
      <c r="C45" s="1035"/>
      <c r="D45" s="1035"/>
      <c r="E45" s="1035"/>
      <c r="F45" s="1035"/>
      <c r="G45" s="1035"/>
      <c r="H45" s="1035"/>
      <c r="I45" s="1035"/>
      <c r="J45" s="1035"/>
      <c r="K45" s="1035"/>
      <c r="L45" s="1035"/>
      <c r="M45" s="1035"/>
      <c r="N45" s="1035"/>
      <c r="O45" s="1035"/>
      <c r="P45" s="1036"/>
      <c r="Q45" s="1040"/>
      <c r="R45" s="1041"/>
      <c r="S45" s="1041"/>
      <c r="T45" s="1041"/>
      <c r="U45" s="1041"/>
      <c r="V45" s="1041"/>
      <c r="W45" s="1041"/>
      <c r="X45" s="1041"/>
      <c r="Y45" s="1041"/>
      <c r="Z45" s="1041"/>
      <c r="AA45" s="1041"/>
      <c r="AB45" s="1041"/>
      <c r="AC45" s="1041"/>
      <c r="AD45" s="1041"/>
      <c r="AE45" s="1042"/>
      <c r="AF45" s="1016"/>
      <c r="AG45" s="1017"/>
      <c r="AH45" s="1017"/>
      <c r="AI45" s="1017"/>
      <c r="AJ45" s="1018"/>
      <c r="AK45" s="977"/>
      <c r="AL45" s="967"/>
      <c r="AM45" s="967"/>
      <c r="AN45" s="967"/>
      <c r="AO45" s="967"/>
      <c r="AP45" s="967"/>
      <c r="AQ45" s="967"/>
      <c r="AR45" s="967"/>
      <c r="AS45" s="967"/>
      <c r="AT45" s="967"/>
      <c r="AU45" s="967"/>
      <c r="AV45" s="967"/>
      <c r="AW45" s="967"/>
      <c r="AX45" s="967"/>
      <c r="AY45" s="967"/>
      <c r="AZ45" s="1039"/>
      <c r="BA45" s="1039"/>
      <c r="BB45" s="1039"/>
      <c r="BC45" s="1039"/>
      <c r="BD45" s="1039"/>
      <c r="BE45" s="1029"/>
      <c r="BF45" s="1029"/>
      <c r="BG45" s="1029"/>
      <c r="BH45" s="1029"/>
      <c r="BI45" s="1030"/>
      <c r="BJ45" s="203"/>
      <c r="BK45" s="203"/>
      <c r="BL45" s="203"/>
      <c r="BM45" s="203"/>
      <c r="BN45" s="203"/>
      <c r="BO45" s="216"/>
      <c r="BP45" s="216"/>
      <c r="BQ45" s="213">
        <v>39</v>
      </c>
      <c r="BR45" s="214"/>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197"/>
    </row>
    <row r="46" spans="1:131" s="198" customFormat="1" ht="26.25" customHeight="1">
      <c r="A46" s="212">
        <v>19</v>
      </c>
      <c r="B46" s="1034"/>
      <c r="C46" s="1035"/>
      <c r="D46" s="1035"/>
      <c r="E46" s="1035"/>
      <c r="F46" s="1035"/>
      <c r="G46" s="1035"/>
      <c r="H46" s="1035"/>
      <c r="I46" s="1035"/>
      <c r="J46" s="1035"/>
      <c r="K46" s="1035"/>
      <c r="L46" s="1035"/>
      <c r="M46" s="1035"/>
      <c r="N46" s="1035"/>
      <c r="O46" s="1035"/>
      <c r="P46" s="1036"/>
      <c r="Q46" s="1040"/>
      <c r="R46" s="1041"/>
      <c r="S46" s="1041"/>
      <c r="T46" s="1041"/>
      <c r="U46" s="1041"/>
      <c r="V46" s="1041"/>
      <c r="W46" s="1041"/>
      <c r="X46" s="1041"/>
      <c r="Y46" s="1041"/>
      <c r="Z46" s="1041"/>
      <c r="AA46" s="1041"/>
      <c r="AB46" s="1041"/>
      <c r="AC46" s="1041"/>
      <c r="AD46" s="1041"/>
      <c r="AE46" s="1042"/>
      <c r="AF46" s="1016"/>
      <c r="AG46" s="1017"/>
      <c r="AH46" s="1017"/>
      <c r="AI46" s="1017"/>
      <c r="AJ46" s="1018"/>
      <c r="AK46" s="977"/>
      <c r="AL46" s="967"/>
      <c r="AM46" s="967"/>
      <c r="AN46" s="967"/>
      <c r="AO46" s="967"/>
      <c r="AP46" s="967"/>
      <c r="AQ46" s="967"/>
      <c r="AR46" s="967"/>
      <c r="AS46" s="967"/>
      <c r="AT46" s="967"/>
      <c r="AU46" s="967"/>
      <c r="AV46" s="967"/>
      <c r="AW46" s="967"/>
      <c r="AX46" s="967"/>
      <c r="AY46" s="967"/>
      <c r="AZ46" s="1039"/>
      <c r="BA46" s="1039"/>
      <c r="BB46" s="1039"/>
      <c r="BC46" s="1039"/>
      <c r="BD46" s="1039"/>
      <c r="BE46" s="1029"/>
      <c r="BF46" s="1029"/>
      <c r="BG46" s="1029"/>
      <c r="BH46" s="1029"/>
      <c r="BI46" s="1030"/>
      <c r="BJ46" s="203"/>
      <c r="BK46" s="203"/>
      <c r="BL46" s="203"/>
      <c r="BM46" s="203"/>
      <c r="BN46" s="203"/>
      <c r="BO46" s="216"/>
      <c r="BP46" s="216"/>
      <c r="BQ46" s="213">
        <v>40</v>
      </c>
      <c r="BR46" s="214"/>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197"/>
    </row>
    <row r="47" spans="1:131" s="198" customFormat="1" ht="26.25" customHeight="1">
      <c r="A47" s="212">
        <v>20</v>
      </c>
      <c r="B47" s="1034"/>
      <c r="C47" s="1035"/>
      <c r="D47" s="1035"/>
      <c r="E47" s="1035"/>
      <c r="F47" s="1035"/>
      <c r="G47" s="1035"/>
      <c r="H47" s="1035"/>
      <c r="I47" s="1035"/>
      <c r="J47" s="1035"/>
      <c r="K47" s="1035"/>
      <c r="L47" s="1035"/>
      <c r="M47" s="1035"/>
      <c r="N47" s="1035"/>
      <c r="O47" s="1035"/>
      <c r="P47" s="1036"/>
      <c r="Q47" s="1040"/>
      <c r="R47" s="1041"/>
      <c r="S47" s="1041"/>
      <c r="T47" s="1041"/>
      <c r="U47" s="1041"/>
      <c r="V47" s="1041"/>
      <c r="W47" s="1041"/>
      <c r="X47" s="1041"/>
      <c r="Y47" s="1041"/>
      <c r="Z47" s="1041"/>
      <c r="AA47" s="1041"/>
      <c r="AB47" s="1041"/>
      <c r="AC47" s="1041"/>
      <c r="AD47" s="1041"/>
      <c r="AE47" s="1042"/>
      <c r="AF47" s="1016"/>
      <c r="AG47" s="1017"/>
      <c r="AH47" s="1017"/>
      <c r="AI47" s="1017"/>
      <c r="AJ47" s="1018"/>
      <c r="AK47" s="977"/>
      <c r="AL47" s="967"/>
      <c r="AM47" s="967"/>
      <c r="AN47" s="967"/>
      <c r="AO47" s="967"/>
      <c r="AP47" s="967"/>
      <c r="AQ47" s="967"/>
      <c r="AR47" s="967"/>
      <c r="AS47" s="967"/>
      <c r="AT47" s="967"/>
      <c r="AU47" s="967"/>
      <c r="AV47" s="967"/>
      <c r="AW47" s="967"/>
      <c r="AX47" s="967"/>
      <c r="AY47" s="967"/>
      <c r="AZ47" s="1039"/>
      <c r="BA47" s="1039"/>
      <c r="BB47" s="1039"/>
      <c r="BC47" s="1039"/>
      <c r="BD47" s="1039"/>
      <c r="BE47" s="1029"/>
      <c r="BF47" s="1029"/>
      <c r="BG47" s="1029"/>
      <c r="BH47" s="1029"/>
      <c r="BI47" s="1030"/>
      <c r="BJ47" s="203"/>
      <c r="BK47" s="203"/>
      <c r="BL47" s="203"/>
      <c r="BM47" s="203"/>
      <c r="BN47" s="203"/>
      <c r="BO47" s="216"/>
      <c r="BP47" s="216"/>
      <c r="BQ47" s="213">
        <v>41</v>
      </c>
      <c r="BR47" s="214"/>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197"/>
    </row>
    <row r="48" spans="1:131" s="198" customFormat="1" ht="26.25" customHeight="1">
      <c r="A48" s="212">
        <v>21</v>
      </c>
      <c r="B48" s="1034"/>
      <c r="C48" s="1035"/>
      <c r="D48" s="1035"/>
      <c r="E48" s="1035"/>
      <c r="F48" s="1035"/>
      <c r="G48" s="1035"/>
      <c r="H48" s="1035"/>
      <c r="I48" s="1035"/>
      <c r="J48" s="1035"/>
      <c r="K48" s="1035"/>
      <c r="L48" s="1035"/>
      <c r="M48" s="1035"/>
      <c r="N48" s="1035"/>
      <c r="O48" s="1035"/>
      <c r="P48" s="1036"/>
      <c r="Q48" s="1040"/>
      <c r="R48" s="1041"/>
      <c r="S48" s="1041"/>
      <c r="T48" s="1041"/>
      <c r="U48" s="1041"/>
      <c r="V48" s="1041"/>
      <c r="W48" s="1041"/>
      <c r="X48" s="1041"/>
      <c r="Y48" s="1041"/>
      <c r="Z48" s="1041"/>
      <c r="AA48" s="1041"/>
      <c r="AB48" s="1041"/>
      <c r="AC48" s="1041"/>
      <c r="AD48" s="1041"/>
      <c r="AE48" s="1042"/>
      <c r="AF48" s="1016"/>
      <c r="AG48" s="1017"/>
      <c r="AH48" s="1017"/>
      <c r="AI48" s="1017"/>
      <c r="AJ48" s="1018"/>
      <c r="AK48" s="977"/>
      <c r="AL48" s="967"/>
      <c r="AM48" s="967"/>
      <c r="AN48" s="967"/>
      <c r="AO48" s="967"/>
      <c r="AP48" s="967"/>
      <c r="AQ48" s="967"/>
      <c r="AR48" s="967"/>
      <c r="AS48" s="967"/>
      <c r="AT48" s="967"/>
      <c r="AU48" s="967"/>
      <c r="AV48" s="967"/>
      <c r="AW48" s="967"/>
      <c r="AX48" s="967"/>
      <c r="AY48" s="967"/>
      <c r="AZ48" s="1039"/>
      <c r="BA48" s="1039"/>
      <c r="BB48" s="1039"/>
      <c r="BC48" s="1039"/>
      <c r="BD48" s="1039"/>
      <c r="BE48" s="1029"/>
      <c r="BF48" s="1029"/>
      <c r="BG48" s="1029"/>
      <c r="BH48" s="1029"/>
      <c r="BI48" s="1030"/>
      <c r="BJ48" s="203"/>
      <c r="BK48" s="203"/>
      <c r="BL48" s="203"/>
      <c r="BM48" s="203"/>
      <c r="BN48" s="203"/>
      <c r="BO48" s="216"/>
      <c r="BP48" s="216"/>
      <c r="BQ48" s="213">
        <v>42</v>
      </c>
      <c r="BR48" s="214"/>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197"/>
    </row>
    <row r="49" spans="1:131" s="198" customFormat="1" ht="26.25" customHeight="1">
      <c r="A49" s="212">
        <v>22</v>
      </c>
      <c r="B49" s="1034"/>
      <c r="C49" s="1035"/>
      <c r="D49" s="1035"/>
      <c r="E49" s="1035"/>
      <c r="F49" s="1035"/>
      <c r="G49" s="1035"/>
      <c r="H49" s="1035"/>
      <c r="I49" s="1035"/>
      <c r="J49" s="1035"/>
      <c r="K49" s="1035"/>
      <c r="L49" s="1035"/>
      <c r="M49" s="1035"/>
      <c r="N49" s="1035"/>
      <c r="O49" s="1035"/>
      <c r="P49" s="1036"/>
      <c r="Q49" s="1040"/>
      <c r="R49" s="1041"/>
      <c r="S49" s="1041"/>
      <c r="T49" s="1041"/>
      <c r="U49" s="1041"/>
      <c r="V49" s="1041"/>
      <c r="W49" s="1041"/>
      <c r="X49" s="1041"/>
      <c r="Y49" s="1041"/>
      <c r="Z49" s="1041"/>
      <c r="AA49" s="1041"/>
      <c r="AB49" s="1041"/>
      <c r="AC49" s="1041"/>
      <c r="AD49" s="1041"/>
      <c r="AE49" s="1042"/>
      <c r="AF49" s="1016"/>
      <c r="AG49" s="1017"/>
      <c r="AH49" s="1017"/>
      <c r="AI49" s="1017"/>
      <c r="AJ49" s="1018"/>
      <c r="AK49" s="977"/>
      <c r="AL49" s="967"/>
      <c r="AM49" s="967"/>
      <c r="AN49" s="967"/>
      <c r="AO49" s="967"/>
      <c r="AP49" s="967"/>
      <c r="AQ49" s="967"/>
      <c r="AR49" s="967"/>
      <c r="AS49" s="967"/>
      <c r="AT49" s="967"/>
      <c r="AU49" s="967"/>
      <c r="AV49" s="967"/>
      <c r="AW49" s="967"/>
      <c r="AX49" s="967"/>
      <c r="AY49" s="967"/>
      <c r="AZ49" s="1039"/>
      <c r="BA49" s="1039"/>
      <c r="BB49" s="1039"/>
      <c r="BC49" s="1039"/>
      <c r="BD49" s="1039"/>
      <c r="BE49" s="1029"/>
      <c r="BF49" s="1029"/>
      <c r="BG49" s="1029"/>
      <c r="BH49" s="1029"/>
      <c r="BI49" s="1030"/>
      <c r="BJ49" s="203"/>
      <c r="BK49" s="203"/>
      <c r="BL49" s="203"/>
      <c r="BM49" s="203"/>
      <c r="BN49" s="203"/>
      <c r="BO49" s="216"/>
      <c r="BP49" s="216"/>
      <c r="BQ49" s="213">
        <v>43</v>
      </c>
      <c r="BR49" s="214"/>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197"/>
    </row>
    <row r="50" spans="1:131" s="198" customFormat="1" ht="26.25" customHeight="1">
      <c r="A50" s="212">
        <v>23</v>
      </c>
      <c r="B50" s="1034"/>
      <c r="C50" s="1035"/>
      <c r="D50" s="1035"/>
      <c r="E50" s="1035"/>
      <c r="F50" s="1035"/>
      <c r="G50" s="1035"/>
      <c r="H50" s="1035"/>
      <c r="I50" s="1035"/>
      <c r="J50" s="1035"/>
      <c r="K50" s="1035"/>
      <c r="L50" s="1035"/>
      <c r="M50" s="1035"/>
      <c r="N50" s="1035"/>
      <c r="O50" s="1035"/>
      <c r="P50" s="1036"/>
      <c r="Q50" s="1037"/>
      <c r="R50" s="1020"/>
      <c r="S50" s="1020"/>
      <c r="T50" s="1020"/>
      <c r="U50" s="1020"/>
      <c r="V50" s="1020"/>
      <c r="W50" s="1020"/>
      <c r="X50" s="1020"/>
      <c r="Y50" s="1020"/>
      <c r="Z50" s="1020"/>
      <c r="AA50" s="1020"/>
      <c r="AB50" s="1020"/>
      <c r="AC50" s="1020"/>
      <c r="AD50" s="1020"/>
      <c r="AE50" s="1038"/>
      <c r="AF50" s="1016"/>
      <c r="AG50" s="1017"/>
      <c r="AH50" s="1017"/>
      <c r="AI50" s="1017"/>
      <c r="AJ50" s="1018"/>
      <c r="AK50" s="1019"/>
      <c r="AL50" s="1020"/>
      <c r="AM50" s="1020"/>
      <c r="AN50" s="1020"/>
      <c r="AO50" s="1020"/>
      <c r="AP50" s="1020"/>
      <c r="AQ50" s="1020"/>
      <c r="AR50" s="1020"/>
      <c r="AS50" s="1020"/>
      <c r="AT50" s="1020"/>
      <c r="AU50" s="1020"/>
      <c r="AV50" s="1020"/>
      <c r="AW50" s="1020"/>
      <c r="AX50" s="1020"/>
      <c r="AY50" s="1020"/>
      <c r="AZ50" s="1021"/>
      <c r="BA50" s="1021"/>
      <c r="BB50" s="1021"/>
      <c r="BC50" s="1021"/>
      <c r="BD50" s="1021"/>
      <c r="BE50" s="1029"/>
      <c r="BF50" s="1029"/>
      <c r="BG50" s="1029"/>
      <c r="BH50" s="1029"/>
      <c r="BI50" s="1030"/>
      <c r="BJ50" s="203"/>
      <c r="BK50" s="203"/>
      <c r="BL50" s="203"/>
      <c r="BM50" s="203"/>
      <c r="BN50" s="203"/>
      <c r="BO50" s="216"/>
      <c r="BP50" s="216"/>
      <c r="BQ50" s="213">
        <v>44</v>
      </c>
      <c r="BR50" s="214"/>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197"/>
    </row>
    <row r="51" spans="1:131" s="198" customFormat="1" ht="26.25" customHeight="1">
      <c r="A51" s="212">
        <v>24</v>
      </c>
      <c r="B51" s="1034"/>
      <c r="C51" s="1035"/>
      <c r="D51" s="1035"/>
      <c r="E51" s="1035"/>
      <c r="F51" s="1035"/>
      <c r="G51" s="1035"/>
      <c r="H51" s="1035"/>
      <c r="I51" s="1035"/>
      <c r="J51" s="1035"/>
      <c r="K51" s="1035"/>
      <c r="L51" s="1035"/>
      <c r="M51" s="1035"/>
      <c r="N51" s="1035"/>
      <c r="O51" s="1035"/>
      <c r="P51" s="1036"/>
      <c r="Q51" s="1037"/>
      <c r="R51" s="1020"/>
      <c r="S51" s="1020"/>
      <c r="T51" s="1020"/>
      <c r="U51" s="1020"/>
      <c r="V51" s="1020"/>
      <c r="W51" s="1020"/>
      <c r="X51" s="1020"/>
      <c r="Y51" s="1020"/>
      <c r="Z51" s="1020"/>
      <c r="AA51" s="1020"/>
      <c r="AB51" s="1020"/>
      <c r="AC51" s="1020"/>
      <c r="AD51" s="1020"/>
      <c r="AE51" s="1038"/>
      <c r="AF51" s="1016"/>
      <c r="AG51" s="1017"/>
      <c r="AH51" s="1017"/>
      <c r="AI51" s="1017"/>
      <c r="AJ51" s="1018"/>
      <c r="AK51" s="1019"/>
      <c r="AL51" s="1020"/>
      <c r="AM51" s="1020"/>
      <c r="AN51" s="1020"/>
      <c r="AO51" s="1020"/>
      <c r="AP51" s="1020"/>
      <c r="AQ51" s="1020"/>
      <c r="AR51" s="1020"/>
      <c r="AS51" s="1020"/>
      <c r="AT51" s="1020"/>
      <c r="AU51" s="1020"/>
      <c r="AV51" s="1020"/>
      <c r="AW51" s="1020"/>
      <c r="AX51" s="1020"/>
      <c r="AY51" s="1020"/>
      <c r="AZ51" s="1021"/>
      <c r="BA51" s="1021"/>
      <c r="BB51" s="1021"/>
      <c r="BC51" s="1021"/>
      <c r="BD51" s="1021"/>
      <c r="BE51" s="1029"/>
      <c r="BF51" s="1029"/>
      <c r="BG51" s="1029"/>
      <c r="BH51" s="1029"/>
      <c r="BI51" s="1030"/>
      <c r="BJ51" s="203"/>
      <c r="BK51" s="203"/>
      <c r="BL51" s="203"/>
      <c r="BM51" s="203"/>
      <c r="BN51" s="203"/>
      <c r="BO51" s="216"/>
      <c r="BP51" s="216"/>
      <c r="BQ51" s="213">
        <v>45</v>
      </c>
      <c r="BR51" s="214"/>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197"/>
    </row>
    <row r="52" spans="1:131" s="198" customFormat="1" ht="26.25" customHeight="1">
      <c r="A52" s="212">
        <v>25</v>
      </c>
      <c r="B52" s="1034"/>
      <c r="C52" s="1035"/>
      <c r="D52" s="1035"/>
      <c r="E52" s="1035"/>
      <c r="F52" s="1035"/>
      <c r="G52" s="1035"/>
      <c r="H52" s="1035"/>
      <c r="I52" s="1035"/>
      <c r="J52" s="1035"/>
      <c r="K52" s="1035"/>
      <c r="L52" s="1035"/>
      <c r="M52" s="1035"/>
      <c r="N52" s="1035"/>
      <c r="O52" s="1035"/>
      <c r="P52" s="1036"/>
      <c r="Q52" s="1037"/>
      <c r="R52" s="1020"/>
      <c r="S52" s="1020"/>
      <c r="T52" s="1020"/>
      <c r="U52" s="1020"/>
      <c r="V52" s="1020"/>
      <c r="W52" s="1020"/>
      <c r="X52" s="1020"/>
      <c r="Y52" s="1020"/>
      <c r="Z52" s="1020"/>
      <c r="AA52" s="1020"/>
      <c r="AB52" s="1020"/>
      <c r="AC52" s="1020"/>
      <c r="AD52" s="1020"/>
      <c r="AE52" s="1038"/>
      <c r="AF52" s="1016"/>
      <c r="AG52" s="1017"/>
      <c r="AH52" s="1017"/>
      <c r="AI52" s="1017"/>
      <c r="AJ52" s="1018"/>
      <c r="AK52" s="1019"/>
      <c r="AL52" s="1020"/>
      <c r="AM52" s="1020"/>
      <c r="AN52" s="1020"/>
      <c r="AO52" s="1020"/>
      <c r="AP52" s="1020"/>
      <c r="AQ52" s="1020"/>
      <c r="AR52" s="1020"/>
      <c r="AS52" s="1020"/>
      <c r="AT52" s="1020"/>
      <c r="AU52" s="1020"/>
      <c r="AV52" s="1020"/>
      <c r="AW52" s="1020"/>
      <c r="AX52" s="1020"/>
      <c r="AY52" s="1020"/>
      <c r="AZ52" s="1021"/>
      <c r="BA52" s="1021"/>
      <c r="BB52" s="1021"/>
      <c r="BC52" s="1021"/>
      <c r="BD52" s="1021"/>
      <c r="BE52" s="1029"/>
      <c r="BF52" s="1029"/>
      <c r="BG52" s="1029"/>
      <c r="BH52" s="1029"/>
      <c r="BI52" s="1030"/>
      <c r="BJ52" s="203"/>
      <c r="BK52" s="203"/>
      <c r="BL52" s="203"/>
      <c r="BM52" s="203"/>
      <c r="BN52" s="203"/>
      <c r="BO52" s="216"/>
      <c r="BP52" s="216"/>
      <c r="BQ52" s="213">
        <v>46</v>
      </c>
      <c r="BR52" s="214"/>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197"/>
    </row>
    <row r="53" spans="1:131" s="198" customFormat="1" ht="26.25" customHeight="1">
      <c r="A53" s="212">
        <v>26</v>
      </c>
      <c r="B53" s="1034"/>
      <c r="C53" s="1035"/>
      <c r="D53" s="1035"/>
      <c r="E53" s="1035"/>
      <c r="F53" s="1035"/>
      <c r="G53" s="1035"/>
      <c r="H53" s="1035"/>
      <c r="I53" s="1035"/>
      <c r="J53" s="1035"/>
      <c r="K53" s="1035"/>
      <c r="L53" s="1035"/>
      <c r="M53" s="1035"/>
      <c r="N53" s="1035"/>
      <c r="O53" s="1035"/>
      <c r="P53" s="1036"/>
      <c r="Q53" s="1037"/>
      <c r="R53" s="1020"/>
      <c r="S53" s="1020"/>
      <c r="T53" s="1020"/>
      <c r="U53" s="1020"/>
      <c r="V53" s="1020"/>
      <c r="W53" s="1020"/>
      <c r="X53" s="1020"/>
      <c r="Y53" s="1020"/>
      <c r="Z53" s="1020"/>
      <c r="AA53" s="1020"/>
      <c r="AB53" s="1020"/>
      <c r="AC53" s="1020"/>
      <c r="AD53" s="1020"/>
      <c r="AE53" s="1038"/>
      <c r="AF53" s="1016"/>
      <c r="AG53" s="1017"/>
      <c r="AH53" s="1017"/>
      <c r="AI53" s="1017"/>
      <c r="AJ53" s="1018"/>
      <c r="AK53" s="1019"/>
      <c r="AL53" s="1020"/>
      <c r="AM53" s="1020"/>
      <c r="AN53" s="1020"/>
      <c r="AO53" s="1020"/>
      <c r="AP53" s="1020"/>
      <c r="AQ53" s="1020"/>
      <c r="AR53" s="1020"/>
      <c r="AS53" s="1020"/>
      <c r="AT53" s="1020"/>
      <c r="AU53" s="1020"/>
      <c r="AV53" s="1020"/>
      <c r="AW53" s="1020"/>
      <c r="AX53" s="1020"/>
      <c r="AY53" s="1020"/>
      <c r="AZ53" s="1021"/>
      <c r="BA53" s="1021"/>
      <c r="BB53" s="1021"/>
      <c r="BC53" s="1021"/>
      <c r="BD53" s="1021"/>
      <c r="BE53" s="1029"/>
      <c r="BF53" s="1029"/>
      <c r="BG53" s="1029"/>
      <c r="BH53" s="1029"/>
      <c r="BI53" s="1030"/>
      <c r="BJ53" s="203"/>
      <c r="BK53" s="203"/>
      <c r="BL53" s="203"/>
      <c r="BM53" s="203"/>
      <c r="BN53" s="203"/>
      <c r="BO53" s="216"/>
      <c r="BP53" s="216"/>
      <c r="BQ53" s="213">
        <v>47</v>
      </c>
      <c r="BR53" s="214"/>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197"/>
    </row>
    <row r="54" spans="1:131" s="198" customFormat="1" ht="26.25" customHeight="1">
      <c r="A54" s="212">
        <v>27</v>
      </c>
      <c r="B54" s="1034"/>
      <c r="C54" s="1035"/>
      <c r="D54" s="1035"/>
      <c r="E54" s="1035"/>
      <c r="F54" s="1035"/>
      <c r="G54" s="1035"/>
      <c r="H54" s="1035"/>
      <c r="I54" s="1035"/>
      <c r="J54" s="1035"/>
      <c r="K54" s="1035"/>
      <c r="L54" s="1035"/>
      <c r="M54" s="1035"/>
      <c r="N54" s="1035"/>
      <c r="O54" s="1035"/>
      <c r="P54" s="1036"/>
      <c r="Q54" s="1037"/>
      <c r="R54" s="1020"/>
      <c r="S54" s="1020"/>
      <c r="T54" s="1020"/>
      <c r="U54" s="1020"/>
      <c r="V54" s="1020"/>
      <c r="W54" s="1020"/>
      <c r="X54" s="1020"/>
      <c r="Y54" s="1020"/>
      <c r="Z54" s="1020"/>
      <c r="AA54" s="1020"/>
      <c r="AB54" s="1020"/>
      <c r="AC54" s="1020"/>
      <c r="AD54" s="1020"/>
      <c r="AE54" s="1038"/>
      <c r="AF54" s="1016"/>
      <c r="AG54" s="1017"/>
      <c r="AH54" s="1017"/>
      <c r="AI54" s="1017"/>
      <c r="AJ54" s="1018"/>
      <c r="AK54" s="1019"/>
      <c r="AL54" s="1020"/>
      <c r="AM54" s="1020"/>
      <c r="AN54" s="1020"/>
      <c r="AO54" s="1020"/>
      <c r="AP54" s="1020"/>
      <c r="AQ54" s="1020"/>
      <c r="AR54" s="1020"/>
      <c r="AS54" s="1020"/>
      <c r="AT54" s="1020"/>
      <c r="AU54" s="1020"/>
      <c r="AV54" s="1020"/>
      <c r="AW54" s="1020"/>
      <c r="AX54" s="1020"/>
      <c r="AY54" s="1020"/>
      <c r="AZ54" s="1021"/>
      <c r="BA54" s="1021"/>
      <c r="BB54" s="1021"/>
      <c r="BC54" s="1021"/>
      <c r="BD54" s="1021"/>
      <c r="BE54" s="1029"/>
      <c r="BF54" s="1029"/>
      <c r="BG54" s="1029"/>
      <c r="BH54" s="1029"/>
      <c r="BI54" s="1030"/>
      <c r="BJ54" s="203"/>
      <c r="BK54" s="203"/>
      <c r="BL54" s="203"/>
      <c r="BM54" s="203"/>
      <c r="BN54" s="203"/>
      <c r="BO54" s="216"/>
      <c r="BP54" s="216"/>
      <c r="BQ54" s="213">
        <v>48</v>
      </c>
      <c r="BR54" s="214"/>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197"/>
    </row>
    <row r="55" spans="1:131" s="198" customFormat="1" ht="26.25" customHeight="1">
      <c r="A55" s="212">
        <v>28</v>
      </c>
      <c r="B55" s="1034"/>
      <c r="C55" s="1035"/>
      <c r="D55" s="1035"/>
      <c r="E55" s="1035"/>
      <c r="F55" s="1035"/>
      <c r="G55" s="1035"/>
      <c r="H55" s="1035"/>
      <c r="I55" s="1035"/>
      <c r="J55" s="1035"/>
      <c r="K55" s="1035"/>
      <c r="L55" s="1035"/>
      <c r="M55" s="1035"/>
      <c r="N55" s="1035"/>
      <c r="O55" s="1035"/>
      <c r="P55" s="1036"/>
      <c r="Q55" s="1037"/>
      <c r="R55" s="1020"/>
      <c r="S55" s="1020"/>
      <c r="T55" s="1020"/>
      <c r="U55" s="1020"/>
      <c r="V55" s="1020"/>
      <c r="W55" s="1020"/>
      <c r="X55" s="1020"/>
      <c r="Y55" s="1020"/>
      <c r="Z55" s="1020"/>
      <c r="AA55" s="1020"/>
      <c r="AB55" s="1020"/>
      <c r="AC55" s="1020"/>
      <c r="AD55" s="1020"/>
      <c r="AE55" s="1038"/>
      <c r="AF55" s="1016"/>
      <c r="AG55" s="1017"/>
      <c r="AH55" s="1017"/>
      <c r="AI55" s="1017"/>
      <c r="AJ55" s="1018"/>
      <c r="AK55" s="1019"/>
      <c r="AL55" s="1020"/>
      <c r="AM55" s="1020"/>
      <c r="AN55" s="1020"/>
      <c r="AO55" s="1020"/>
      <c r="AP55" s="1020"/>
      <c r="AQ55" s="1020"/>
      <c r="AR55" s="1020"/>
      <c r="AS55" s="1020"/>
      <c r="AT55" s="1020"/>
      <c r="AU55" s="1020"/>
      <c r="AV55" s="1020"/>
      <c r="AW55" s="1020"/>
      <c r="AX55" s="1020"/>
      <c r="AY55" s="1020"/>
      <c r="AZ55" s="1021"/>
      <c r="BA55" s="1021"/>
      <c r="BB55" s="1021"/>
      <c r="BC55" s="1021"/>
      <c r="BD55" s="1021"/>
      <c r="BE55" s="1029"/>
      <c r="BF55" s="1029"/>
      <c r="BG55" s="1029"/>
      <c r="BH55" s="1029"/>
      <c r="BI55" s="1030"/>
      <c r="BJ55" s="203"/>
      <c r="BK55" s="203"/>
      <c r="BL55" s="203"/>
      <c r="BM55" s="203"/>
      <c r="BN55" s="203"/>
      <c r="BO55" s="216"/>
      <c r="BP55" s="216"/>
      <c r="BQ55" s="213">
        <v>49</v>
      </c>
      <c r="BR55" s="214"/>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197"/>
    </row>
    <row r="56" spans="1:131" s="198" customFormat="1" ht="26.25" customHeight="1">
      <c r="A56" s="212">
        <v>29</v>
      </c>
      <c r="B56" s="1034"/>
      <c r="C56" s="1035"/>
      <c r="D56" s="1035"/>
      <c r="E56" s="1035"/>
      <c r="F56" s="1035"/>
      <c r="G56" s="1035"/>
      <c r="H56" s="1035"/>
      <c r="I56" s="1035"/>
      <c r="J56" s="1035"/>
      <c r="K56" s="1035"/>
      <c r="L56" s="1035"/>
      <c r="M56" s="1035"/>
      <c r="N56" s="1035"/>
      <c r="O56" s="1035"/>
      <c r="P56" s="1036"/>
      <c r="Q56" s="1037"/>
      <c r="R56" s="1020"/>
      <c r="S56" s="1020"/>
      <c r="T56" s="1020"/>
      <c r="U56" s="1020"/>
      <c r="V56" s="1020"/>
      <c r="W56" s="1020"/>
      <c r="X56" s="1020"/>
      <c r="Y56" s="1020"/>
      <c r="Z56" s="1020"/>
      <c r="AA56" s="1020"/>
      <c r="AB56" s="1020"/>
      <c r="AC56" s="1020"/>
      <c r="AD56" s="1020"/>
      <c r="AE56" s="1038"/>
      <c r="AF56" s="1016"/>
      <c r="AG56" s="1017"/>
      <c r="AH56" s="1017"/>
      <c r="AI56" s="1017"/>
      <c r="AJ56" s="1018"/>
      <c r="AK56" s="1019"/>
      <c r="AL56" s="1020"/>
      <c r="AM56" s="1020"/>
      <c r="AN56" s="1020"/>
      <c r="AO56" s="1020"/>
      <c r="AP56" s="1020"/>
      <c r="AQ56" s="1020"/>
      <c r="AR56" s="1020"/>
      <c r="AS56" s="1020"/>
      <c r="AT56" s="1020"/>
      <c r="AU56" s="1020"/>
      <c r="AV56" s="1020"/>
      <c r="AW56" s="1020"/>
      <c r="AX56" s="1020"/>
      <c r="AY56" s="1020"/>
      <c r="AZ56" s="1021"/>
      <c r="BA56" s="1021"/>
      <c r="BB56" s="1021"/>
      <c r="BC56" s="1021"/>
      <c r="BD56" s="1021"/>
      <c r="BE56" s="1029"/>
      <c r="BF56" s="1029"/>
      <c r="BG56" s="1029"/>
      <c r="BH56" s="1029"/>
      <c r="BI56" s="1030"/>
      <c r="BJ56" s="203"/>
      <c r="BK56" s="203"/>
      <c r="BL56" s="203"/>
      <c r="BM56" s="203"/>
      <c r="BN56" s="203"/>
      <c r="BO56" s="216"/>
      <c r="BP56" s="216"/>
      <c r="BQ56" s="213">
        <v>50</v>
      </c>
      <c r="BR56" s="214"/>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197"/>
    </row>
    <row r="57" spans="1:131" s="198" customFormat="1" ht="26.25" customHeight="1">
      <c r="A57" s="212">
        <v>30</v>
      </c>
      <c r="B57" s="1034"/>
      <c r="C57" s="1035"/>
      <c r="D57" s="1035"/>
      <c r="E57" s="1035"/>
      <c r="F57" s="1035"/>
      <c r="G57" s="1035"/>
      <c r="H57" s="1035"/>
      <c r="I57" s="1035"/>
      <c r="J57" s="1035"/>
      <c r="K57" s="1035"/>
      <c r="L57" s="1035"/>
      <c r="M57" s="1035"/>
      <c r="N57" s="1035"/>
      <c r="O57" s="1035"/>
      <c r="P57" s="1036"/>
      <c r="Q57" s="1037"/>
      <c r="R57" s="1020"/>
      <c r="S57" s="1020"/>
      <c r="T57" s="1020"/>
      <c r="U57" s="1020"/>
      <c r="V57" s="1020"/>
      <c r="W57" s="1020"/>
      <c r="X57" s="1020"/>
      <c r="Y57" s="1020"/>
      <c r="Z57" s="1020"/>
      <c r="AA57" s="1020"/>
      <c r="AB57" s="1020"/>
      <c r="AC57" s="1020"/>
      <c r="AD57" s="1020"/>
      <c r="AE57" s="1038"/>
      <c r="AF57" s="1016"/>
      <c r="AG57" s="1017"/>
      <c r="AH57" s="1017"/>
      <c r="AI57" s="1017"/>
      <c r="AJ57" s="1018"/>
      <c r="AK57" s="1019"/>
      <c r="AL57" s="1020"/>
      <c r="AM57" s="1020"/>
      <c r="AN57" s="1020"/>
      <c r="AO57" s="1020"/>
      <c r="AP57" s="1020"/>
      <c r="AQ57" s="1020"/>
      <c r="AR57" s="1020"/>
      <c r="AS57" s="1020"/>
      <c r="AT57" s="1020"/>
      <c r="AU57" s="1020"/>
      <c r="AV57" s="1020"/>
      <c r="AW57" s="1020"/>
      <c r="AX57" s="1020"/>
      <c r="AY57" s="1020"/>
      <c r="AZ57" s="1021"/>
      <c r="BA57" s="1021"/>
      <c r="BB57" s="1021"/>
      <c r="BC57" s="1021"/>
      <c r="BD57" s="1021"/>
      <c r="BE57" s="1029"/>
      <c r="BF57" s="1029"/>
      <c r="BG57" s="1029"/>
      <c r="BH57" s="1029"/>
      <c r="BI57" s="1030"/>
      <c r="BJ57" s="203"/>
      <c r="BK57" s="203"/>
      <c r="BL57" s="203"/>
      <c r="BM57" s="203"/>
      <c r="BN57" s="203"/>
      <c r="BO57" s="216"/>
      <c r="BP57" s="216"/>
      <c r="BQ57" s="213">
        <v>51</v>
      </c>
      <c r="BR57" s="214"/>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197"/>
    </row>
    <row r="58" spans="1:131" s="198" customFormat="1" ht="26.25" customHeight="1">
      <c r="A58" s="212">
        <v>31</v>
      </c>
      <c r="B58" s="1034"/>
      <c r="C58" s="1035"/>
      <c r="D58" s="1035"/>
      <c r="E58" s="1035"/>
      <c r="F58" s="1035"/>
      <c r="G58" s="1035"/>
      <c r="H58" s="1035"/>
      <c r="I58" s="1035"/>
      <c r="J58" s="1035"/>
      <c r="K58" s="1035"/>
      <c r="L58" s="1035"/>
      <c r="M58" s="1035"/>
      <c r="N58" s="1035"/>
      <c r="O58" s="1035"/>
      <c r="P58" s="1036"/>
      <c r="Q58" s="1037"/>
      <c r="R58" s="1020"/>
      <c r="S58" s="1020"/>
      <c r="T58" s="1020"/>
      <c r="U58" s="1020"/>
      <c r="V58" s="1020"/>
      <c r="W58" s="1020"/>
      <c r="X58" s="1020"/>
      <c r="Y58" s="1020"/>
      <c r="Z58" s="1020"/>
      <c r="AA58" s="1020"/>
      <c r="AB58" s="1020"/>
      <c r="AC58" s="1020"/>
      <c r="AD58" s="1020"/>
      <c r="AE58" s="1038"/>
      <c r="AF58" s="1016"/>
      <c r="AG58" s="1017"/>
      <c r="AH58" s="1017"/>
      <c r="AI58" s="1017"/>
      <c r="AJ58" s="1018"/>
      <c r="AK58" s="1019"/>
      <c r="AL58" s="1020"/>
      <c r="AM58" s="1020"/>
      <c r="AN58" s="1020"/>
      <c r="AO58" s="1020"/>
      <c r="AP58" s="1020"/>
      <c r="AQ58" s="1020"/>
      <c r="AR58" s="1020"/>
      <c r="AS58" s="1020"/>
      <c r="AT58" s="1020"/>
      <c r="AU58" s="1020"/>
      <c r="AV58" s="1020"/>
      <c r="AW58" s="1020"/>
      <c r="AX58" s="1020"/>
      <c r="AY58" s="1020"/>
      <c r="AZ58" s="1021"/>
      <c r="BA58" s="1021"/>
      <c r="BB58" s="1021"/>
      <c r="BC58" s="1021"/>
      <c r="BD58" s="1021"/>
      <c r="BE58" s="1029"/>
      <c r="BF58" s="1029"/>
      <c r="BG58" s="1029"/>
      <c r="BH58" s="1029"/>
      <c r="BI58" s="1030"/>
      <c r="BJ58" s="203"/>
      <c r="BK58" s="203"/>
      <c r="BL58" s="203"/>
      <c r="BM58" s="203"/>
      <c r="BN58" s="203"/>
      <c r="BO58" s="216"/>
      <c r="BP58" s="216"/>
      <c r="BQ58" s="213">
        <v>52</v>
      </c>
      <c r="BR58" s="214"/>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197"/>
    </row>
    <row r="59" spans="1:131" s="198" customFormat="1" ht="26.25" customHeight="1">
      <c r="A59" s="212">
        <v>32</v>
      </c>
      <c r="B59" s="1034"/>
      <c r="C59" s="1035"/>
      <c r="D59" s="1035"/>
      <c r="E59" s="1035"/>
      <c r="F59" s="1035"/>
      <c r="G59" s="1035"/>
      <c r="H59" s="1035"/>
      <c r="I59" s="1035"/>
      <c r="J59" s="1035"/>
      <c r="K59" s="1035"/>
      <c r="L59" s="1035"/>
      <c r="M59" s="1035"/>
      <c r="N59" s="1035"/>
      <c r="O59" s="1035"/>
      <c r="P59" s="1036"/>
      <c r="Q59" s="1037"/>
      <c r="R59" s="1020"/>
      <c r="S59" s="1020"/>
      <c r="T59" s="1020"/>
      <c r="U59" s="1020"/>
      <c r="V59" s="1020"/>
      <c r="W59" s="1020"/>
      <c r="X59" s="1020"/>
      <c r="Y59" s="1020"/>
      <c r="Z59" s="1020"/>
      <c r="AA59" s="1020"/>
      <c r="AB59" s="1020"/>
      <c r="AC59" s="1020"/>
      <c r="AD59" s="1020"/>
      <c r="AE59" s="1038"/>
      <c r="AF59" s="1016"/>
      <c r="AG59" s="1017"/>
      <c r="AH59" s="1017"/>
      <c r="AI59" s="1017"/>
      <c r="AJ59" s="1018"/>
      <c r="AK59" s="1019"/>
      <c r="AL59" s="1020"/>
      <c r="AM59" s="1020"/>
      <c r="AN59" s="1020"/>
      <c r="AO59" s="1020"/>
      <c r="AP59" s="1020"/>
      <c r="AQ59" s="1020"/>
      <c r="AR59" s="1020"/>
      <c r="AS59" s="1020"/>
      <c r="AT59" s="1020"/>
      <c r="AU59" s="1020"/>
      <c r="AV59" s="1020"/>
      <c r="AW59" s="1020"/>
      <c r="AX59" s="1020"/>
      <c r="AY59" s="1020"/>
      <c r="AZ59" s="1021"/>
      <c r="BA59" s="1021"/>
      <c r="BB59" s="1021"/>
      <c r="BC59" s="1021"/>
      <c r="BD59" s="1021"/>
      <c r="BE59" s="1029"/>
      <c r="BF59" s="1029"/>
      <c r="BG59" s="1029"/>
      <c r="BH59" s="1029"/>
      <c r="BI59" s="1030"/>
      <c r="BJ59" s="203"/>
      <c r="BK59" s="203"/>
      <c r="BL59" s="203"/>
      <c r="BM59" s="203"/>
      <c r="BN59" s="203"/>
      <c r="BO59" s="216"/>
      <c r="BP59" s="216"/>
      <c r="BQ59" s="213">
        <v>53</v>
      </c>
      <c r="BR59" s="214"/>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197"/>
    </row>
    <row r="60" spans="1:131" s="198" customFormat="1" ht="26.25" customHeight="1">
      <c r="A60" s="212">
        <v>33</v>
      </c>
      <c r="B60" s="1034"/>
      <c r="C60" s="1035"/>
      <c r="D60" s="1035"/>
      <c r="E60" s="1035"/>
      <c r="F60" s="1035"/>
      <c r="G60" s="1035"/>
      <c r="H60" s="1035"/>
      <c r="I60" s="1035"/>
      <c r="J60" s="1035"/>
      <c r="K60" s="1035"/>
      <c r="L60" s="1035"/>
      <c r="M60" s="1035"/>
      <c r="N60" s="1035"/>
      <c r="O60" s="1035"/>
      <c r="P60" s="1036"/>
      <c r="Q60" s="1037"/>
      <c r="R60" s="1020"/>
      <c r="S60" s="1020"/>
      <c r="T60" s="1020"/>
      <c r="U60" s="1020"/>
      <c r="V60" s="1020"/>
      <c r="W60" s="1020"/>
      <c r="X60" s="1020"/>
      <c r="Y60" s="1020"/>
      <c r="Z60" s="1020"/>
      <c r="AA60" s="1020"/>
      <c r="AB60" s="1020"/>
      <c r="AC60" s="1020"/>
      <c r="AD60" s="1020"/>
      <c r="AE60" s="1038"/>
      <c r="AF60" s="1016"/>
      <c r="AG60" s="1017"/>
      <c r="AH60" s="1017"/>
      <c r="AI60" s="1017"/>
      <c r="AJ60" s="1018"/>
      <c r="AK60" s="1019"/>
      <c r="AL60" s="1020"/>
      <c r="AM60" s="1020"/>
      <c r="AN60" s="1020"/>
      <c r="AO60" s="1020"/>
      <c r="AP60" s="1020"/>
      <c r="AQ60" s="1020"/>
      <c r="AR60" s="1020"/>
      <c r="AS60" s="1020"/>
      <c r="AT60" s="1020"/>
      <c r="AU60" s="1020"/>
      <c r="AV60" s="1020"/>
      <c r="AW60" s="1020"/>
      <c r="AX60" s="1020"/>
      <c r="AY60" s="1020"/>
      <c r="AZ60" s="1021"/>
      <c r="BA60" s="1021"/>
      <c r="BB60" s="1021"/>
      <c r="BC60" s="1021"/>
      <c r="BD60" s="1021"/>
      <c r="BE60" s="1029"/>
      <c r="BF60" s="1029"/>
      <c r="BG60" s="1029"/>
      <c r="BH60" s="1029"/>
      <c r="BI60" s="1030"/>
      <c r="BJ60" s="203"/>
      <c r="BK60" s="203"/>
      <c r="BL60" s="203"/>
      <c r="BM60" s="203"/>
      <c r="BN60" s="203"/>
      <c r="BO60" s="216"/>
      <c r="BP60" s="216"/>
      <c r="BQ60" s="213">
        <v>54</v>
      </c>
      <c r="BR60" s="214"/>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197"/>
    </row>
    <row r="61" spans="1:131" s="198" customFormat="1" ht="26.25" customHeight="1" thickBot="1">
      <c r="A61" s="212">
        <v>34</v>
      </c>
      <c r="B61" s="1034"/>
      <c r="C61" s="1035"/>
      <c r="D61" s="1035"/>
      <c r="E61" s="1035"/>
      <c r="F61" s="1035"/>
      <c r="G61" s="1035"/>
      <c r="H61" s="1035"/>
      <c r="I61" s="1035"/>
      <c r="J61" s="1035"/>
      <c r="K61" s="1035"/>
      <c r="L61" s="1035"/>
      <c r="M61" s="1035"/>
      <c r="N61" s="1035"/>
      <c r="O61" s="1035"/>
      <c r="P61" s="1036"/>
      <c r="Q61" s="1037"/>
      <c r="R61" s="1020"/>
      <c r="S61" s="1020"/>
      <c r="T61" s="1020"/>
      <c r="U61" s="1020"/>
      <c r="V61" s="1020"/>
      <c r="W61" s="1020"/>
      <c r="X61" s="1020"/>
      <c r="Y61" s="1020"/>
      <c r="Z61" s="1020"/>
      <c r="AA61" s="1020"/>
      <c r="AB61" s="1020"/>
      <c r="AC61" s="1020"/>
      <c r="AD61" s="1020"/>
      <c r="AE61" s="1038"/>
      <c r="AF61" s="1016"/>
      <c r="AG61" s="1017"/>
      <c r="AH61" s="1017"/>
      <c r="AI61" s="1017"/>
      <c r="AJ61" s="1018"/>
      <c r="AK61" s="1019"/>
      <c r="AL61" s="1020"/>
      <c r="AM61" s="1020"/>
      <c r="AN61" s="1020"/>
      <c r="AO61" s="1020"/>
      <c r="AP61" s="1020"/>
      <c r="AQ61" s="1020"/>
      <c r="AR61" s="1020"/>
      <c r="AS61" s="1020"/>
      <c r="AT61" s="1020"/>
      <c r="AU61" s="1020"/>
      <c r="AV61" s="1020"/>
      <c r="AW61" s="1020"/>
      <c r="AX61" s="1020"/>
      <c r="AY61" s="1020"/>
      <c r="AZ61" s="1021"/>
      <c r="BA61" s="1021"/>
      <c r="BB61" s="1021"/>
      <c r="BC61" s="1021"/>
      <c r="BD61" s="1021"/>
      <c r="BE61" s="1029"/>
      <c r="BF61" s="1029"/>
      <c r="BG61" s="1029"/>
      <c r="BH61" s="1029"/>
      <c r="BI61" s="1030"/>
      <c r="BJ61" s="203"/>
      <c r="BK61" s="203"/>
      <c r="BL61" s="203"/>
      <c r="BM61" s="203"/>
      <c r="BN61" s="203"/>
      <c r="BO61" s="216"/>
      <c r="BP61" s="216"/>
      <c r="BQ61" s="213">
        <v>55</v>
      </c>
      <c r="BR61" s="214"/>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197"/>
    </row>
    <row r="62" spans="1:131" s="198" customFormat="1" ht="26.25" customHeight="1">
      <c r="A62" s="212">
        <v>35</v>
      </c>
      <c r="B62" s="1034"/>
      <c r="C62" s="1035"/>
      <c r="D62" s="1035"/>
      <c r="E62" s="1035"/>
      <c r="F62" s="1035"/>
      <c r="G62" s="1035"/>
      <c r="H62" s="1035"/>
      <c r="I62" s="1035"/>
      <c r="J62" s="1035"/>
      <c r="K62" s="1035"/>
      <c r="L62" s="1035"/>
      <c r="M62" s="1035"/>
      <c r="N62" s="1035"/>
      <c r="O62" s="1035"/>
      <c r="P62" s="1036"/>
      <c r="Q62" s="1037"/>
      <c r="R62" s="1020"/>
      <c r="S62" s="1020"/>
      <c r="T62" s="1020"/>
      <c r="U62" s="1020"/>
      <c r="V62" s="1020"/>
      <c r="W62" s="1020"/>
      <c r="X62" s="1020"/>
      <c r="Y62" s="1020"/>
      <c r="Z62" s="1020"/>
      <c r="AA62" s="1020"/>
      <c r="AB62" s="1020"/>
      <c r="AC62" s="1020"/>
      <c r="AD62" s="1020"/>
      <c r="AE62" s="1038"/>
      <c r="AF62" s="1016"/>
      <c r="AG62" s="1017"/>
      <c r="AH62" s="1017"/>
      <c r="AI62" s="1017"/>
      <c r="AJ62" s="1018"/>
      <c r="AK62" s="1019"/>
      <c r="AL62" s="1020"/>
      <c r="AM62" s="1020"/>
      <c r="AN62" s="1020"/>
      <c r="AO62" s="1020"/>
      <c r="AP62" s="1020"/>
      <c r="AQ62" s="1020"/>
      <c r="AR62" s="1020"/>
      <c r="AS62" s="1020"/>
      <c r="AT62" s="1020"/>
      <c r="AU62" s="1020"/>
      <c r="AV62" s="1020"/>
      <c r="AW62" s="1020"/>
      <c r="AX62" s="1020"/>
      <c r="AY62" s="1020"/>
      <c r="AZ62" s="1021"/>
      <c r="BA62" s="1021"/>
      <c r="BB62" s="1021"/>
      <c r="BC62" s="1021"/>
      <c r="BD62" s="1021"/>
      <c r="BE62" s="1029"/>
      <c r="BF62" s="1029"/>
      <c r="BG62" s="1029"/>
      <c r="BH62" s="1029"/>
      <c r="BI62" s="1030"/>
      <c r="BJ62" s="1031" t="s">
        <v>388</v>
      </c>
      <c r="BK62" s="1032"/>
      <c r="BL62" s="1032"/>
      <c r="BM62" s="1032"/>
      <c r="BN62" s="1033"/>
      <c r="BO62" s="216"/>
      <c r="BP62" s="216"/>
      <c r="BQ62" s="213">
        <v>56</v>
      </c>
      <c r="BR62" s="214"/>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197"/>
    </row>
    <row r="63" spans="1:131" s="198" customFormat="1" ht="26.25" customHeight="1" thickBot="1">
      <c r="A63" s="215" t="s">
        <v>366</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5"/>
      <c r="AF63" s="1026">
        <v>1687</v>
      </c>
      <c r="AG63" s="955"/>
      <c r="AH63" s="955"/>
      <c r="AI63" s="955"/>
      <c r="AJ63" s="1027"/>
      <c r="AK63" s="1028"/>
      <c r="AL63" s="959"/>
      <c r="AM63" s="959"/>
      <c r="AN63" s="959"/>
      <c r="AO63" s="959"/>
      <c r="AP63" s="955">
        <v>26655</v>
      </c>
      <c r="AQ63" s="955"/>
      <c r="AR63" s="955"/>
      <c r="AS63" s="955"/>
      <c r="AT63" s="955"/>
      <c r="AU63" s="955">
        <v>18218</v>
      </c>
      <c r="AV63" s="955"/>
      <c r="AW63" s="955"/>
      <c r="AX63" s="955"/>
      <c r="AY63" s="955"/>
      <c r="AZ63" s="1022"/>
      <c r="BA63" s="1022"/>
      <c r="BB63" s="1022"/>
      <c r="BC63" s="1022"/>
      <c r="BD63" s="1022"/>
      <c r="BE63" s="956"/>
      <c r="BF63" s="956"/>
      <c r="BG63" s="956"/>
      <c r="BH63" s="956"/>
      <c r="BI63" s="957"/>
      <c r="BJ63" s="1023" t="s">
        <v>113</v>
      </c>
      <c r="BK63" s="947"/>
      <c r="BL63" s="947"/>
      <c r="BM63" s="947"/>
      <c r="BN63" s="1024"/>
      <c r="BO63" s="216"/>
      <c r="BP63" s="216"/>
      <c r="BQ63" s="213">
        <v>57</v>
      </c>
      <c r="BR63" s="214"/>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197"/>
    </row>
    <row r="66" spans="1:131" s="198" customFormat="1" ht="26.25" customHeight="1">
      <c r="A66" s="992" t="s">
        <v>391</v>
      </c>
      <c r="B66" s="993"/>
      <c r="C66" s="993"/>
      <c r="D66" s="993"/>
      <c r="E66" s="993"/>
      <c r="F66" s="993"/>
      <c r="G66" s="993"/>
      <c r="H66" s="993"/>
      <c r="I66" s="993"/>
      <c r="J66" s="993"/>
      <c r="K66" s="993"/>
      <c r="L66" s="993"/>
      <c r="M66" s="993"/>
      <c r="N66" s="993"/>
      <c r="O66" s="993"/>
      <c r="P66" s="994"/>
      <c r="Q66" s="998" t="s">
        <v>370</v>
      </c>
      <c r="R66" s="999"/>
      <c r="S66" s="999"/>
      <c r="T66" s="999"/>
      <c r="U66" s="1000"/>
      <c r="V66" s="998" t="s">
        <v>371</v>
      </c>
      <c r="W66" s="999"/>
      <c r="X66" s="999"/>
      <c r="Y66" s="999"/>
      <c r="Z66" s="1000"/>
      <c r="AA66" s="998" t="s">
        <v>372</v>
      </c>
      <c r="AB66" s="999"/>
      <c r="AC66" s="999"/>
      <c r="AD66" s="999"/>
      <c r="AE66" s="1000"/>
      <c r="AF66" s="1004" t="s">
        <v>373</v>
      </c>
      <c r="AG66" s="1005"/>
      <c r="AH66" s="1005"/>
      <c r="AI66" s="1005"/>
      <c r="AJ66" s="1006"/>
      <c r="AK66" s="998" t="s">
        <v>374</v>
      </c>
      <c r="AL66" s="993"/>
      <c r="AM66" s="993"/>
      <c r="AN66" s="993"/>
      <c r="AO66" s="994"/>
      <c r="AP66" s="998" t="s">
        <v>375</v>
      </c>
      <c r="AQ66" s="999"/>
      <c r="AR66" s="999"/>
      <c r="AS66" s="999"/>
      <c r="AT66" s="1000"/>
      <c r="AU66" s="998" t="s">
        <v>392</v>
      </c>
      <c r="AV66" s="999"/>
      <c r="AW66" s="999"/>
      <c r="AX66" s="999"/>
      <c r="AY66" s="1000"/>
      <c r="AZ66" s="998" t="s">
        <v>354</v>
      </c>
      <c r="BA66" s="999"/>
      <c r="BB66" s="999"/>
      <c r="BC66" s="999"/>
      <c r="BD66" s="1014"/>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36.75" customHeight="1" thickTop="1">
      <c r="A68" s="209">
        <v>1</v>
      </c>
      <c r="B68" s="982" t="s">
        <v>535</v>
      </c>
      <c r="C68" s="983"/>
      <c r="D68" s="983"/>
      <c r="E68" s="983"/>
      <c r="F68" s="983"/>
      <c r="G68" s="983"/>
      <c r="H68" s="983"/>
      <c r="I68" s="983"/>
      <c r="J68" s="983"/>
      <c r="K68" s="983"/>
      <c r="L68" s="983"/>
      <c r="M68" s="983"/>
      <c r="N68" s="983"/>
      <c r="O68" s="983"/>
      <c r="P68" s="984"/>
      <c r="Q68" s="985">
        <v>425</v>
      </c>
      <c r="R68" s="979"/>
      <c r="S68" s="979"/>
      <c r="T68" s="979"/>
      <c r="U68" s="979"/>
      <c r="V68" s="979">
        <v>384</v>
      </c>
      <c r="W68" s="979"/>
      <c r="X68" s="979"/>
      <c r="Y68" s="979"/>
      <c r="Z68" s="979"/>
      <c r="AA68" s="979">
        <v>41</v>
      </c>
      <c r="AB68" s="979"/>
      <c r="AC68" s="979"/>
      <c r="AD68" s="979"/>
      <c r="AE68" s="979"/>
      <c r="AF68" s="979">
        <v>41</v>
      </c>
      <c r="AG68" s="979"/>
      <c r="AH68" s="979"/>
      <c r="AI68" s="979"/>
      <c r="AJ68" s="979"/>
      <c r="AK68" s="979">
        <v>48</v>
      </c>
      <c r="AL68" s="979"/>
      <c r="AM68" s="979"/>
      <c r="AN68" s="979"/>
      <c r="AO68" s="979"/>
      <c r="AP68" s="979">
        <v>0</v>
      </c>
      <c r="AQ68" s="979"/>
      <c r="AR68" s="979"/>
      <c r="AS68" s="979"/>
      <c r="AT68" s="979"/>
      <c r="AU68" s="979">
        <v>0</v>
      </c>
      <c r="AV68" s="979"/>
      <c r="AW68" s="979"/>
      <c r="AX68" s="979"/>
      <c r="AY68" s="979"/>
      <c r="AZ68" s="980" t="s">
        <v>537</v>
      </c>
      <c r="BA68" s="980"/>
      <c r="BB68" s="980"/>
      <c r="BC68" s="980"/>
      <c r="BD68" s="981"/>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36.75" customHeight="1">
      <c r="A69" s="212">
        <v>2</v>
      </c>
      <c r="B69" s="970" t="s">
        <v>536</v>
      </c>
      <c r="C69" s="971"/>
      <c r="D69" s="971"/>
      <c r="E69" s="971"/>
      <c r="F69" s="971"/>
      <c r="G69" s="971"/>
      <c r="H69" s="971"/>
      <c r="I69" s="971"/>
      <c r="J69" s="971"/>
      <c r="K69" s="971"/>
      <c r="L69" s="971"/>
      <c r="M69" s="971"/>
      <c r="N69" s="971"/>
      <c r="O69" s="971"/>
      <c r="P69" s="972"/>
      <c r="Q69" s="973">
        <v>738</v>
      </c>
      <c r="R69" s="967"/>
      <c r="S69" s="967"/>
      <c r="T69" s="967"/>
      <c r="U69" s="967"/>
      <c r="V69" s="967">
        <v>677</v>
      </c>
      <c r="W69" s="967"/>
      <c r="X69" s="967"/>
      <c r="Y69" s="967"/>
      <c r="Z69" s="967"/>
      <c r="AA69" s="967">
        <v>62</v>
      </c>
      <c r="AB69" s="967"/>
      <c r="AC69" s="967"/>
      <c r="AD69" s="967"/>
      <c r="AE69" s="967"/>
      <c r="AF69" s="967">
        <v>31</v>
      </c>
      <c r="AG69" s="967"/>
      <c r="AH69" s="967"/>
      <c r="AI69" s="967"/>
      <c r="AJ69" s="967"/>
      <c r="AK69" s="967">
        <v>11</v>
      </c>
      <c r="AL69" s="967"/>
      <c r="AM69" s="967"/>
      <c r="AN69" s="967"/>
      <c r="AO69" s="967"/>
      <c r="AP69" s="967" t="s">
        <v>477</v>
      </c>
      <c r="AQ69" s="967"/>
      <c r="AR69" s="967"/>
      <c r="AS69" s="967"/>
      <c r="AT69" s="967"/>
      <c r="AU69" s="967" t="s">
        <v>477</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36.75" customHeight="1">
      <c r="A70" s="212">
        <v>3</v>
      </c>
      <c r="B70" s="974" t="s">
        <v>553</v>
      </c>
      <c r="C70" s="971"/>
      <c r="D70" s="971"/>
      <c r="E70" s="971"/>
      <c r="F70" s="971"/>
      <c r="G70" s="971"/>
      <c r="H70" s="971"/>
      <c r="I70" s="971"/>
      <c r="J70" s="971"/>
      <c r="K70" s="971"/>
      <c r="L70" s="971"/>
      <c r="M70" s="971"/>
      <c r="N70" s="971"/>
      <c r="O70" s="971"/>
      <c r="P70" s="972"/>
      <c r="Q70" s="973">
        <v>2677</v>
      </c>
      <c r="R70" s="967"/>
      <c r="S70" s="967"/>
      <c r="T70" s="967"/>
      <c r="U70" s="967"/>
      <c r="V70" s="967">
        <v>2582</v>
      </c>
      <c r="W70" s="967"/>
      <c r="X70" s="967"/>
      <c r="Y70" s="967"/>
      <c r="Z70" s="967"/>
      <c r="AA70" s="967">
        <v>96</v>
      </c>
      <c r="AB70" s="967"/>
      <c r="AC70" s="967"/>
      <c r="AD70" s="967"/>
      <c r="AE70" s="967"/>
      <c r="AF70" s="967">
        <v>74</v>
      </c>
      <c r="AG70" s="967"/>
      <c r="AH70" s="967"/>
      <c r="AI70" s="967"/>
      <c r="AJ70" s="967"/>
      <c r="AK70" s="967" t="s">
        <v>477</v>
      </c>
      <c r="AL70" s="967"/>
      <c r="AM70" s="967"/>
      <c r="AN70" s="967"/>
      <c r="AO70" s="967"/>
      <c r="AP70" s="967">
        <v>2488</v>
      </c>
      <c r="AQ70" s="967"/>
      <c r="AR70" s="967"/>
      <c r="AS70" s="967"/>
      <c r="AT70" s="967"/>
      <c r="AU70" s="967">
        <v>2231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36.75" customHeight="1">
      <c r="A71" s="212">
        <v>4</v>
      </c>
      <c r="B71" s="974" t="s">
        <v>554</v>
      </c>
      <c r="C71" s="971"/>
      <c r="D71" s="971"/>
      <c r="E71" s="971"/>
      <c r="F71" s="971"/>
      <c r="G71" s="971"/>
      <c r="H71" s="971"/>
      <c r="I71" s="971"/>
      <c r="J71" s="971"/>
      <c r="K71" s="971"/>
      <c r="L71" s="971"/>
      <c r="M71" s="971"/>
      <c r="N71" s="971"/>
      <c r="O71" s="971"/>
      <c r="P71" s="972"/>
      <c r="Q71" s="973">
        <v>51</v>
      </c>
      <c r="R71" s="967"/>
      <c r="S71" s="967"/>
      <c r="T71" s="967"/>
      <c r="U71" s="967"/>
      <c r="V71" s="967">
        <v>45</v>
      </c>
      <c r="W71" s="967"/>
      <c r="X71" s="967"/>
      <c r="Y71" s="967"/>
      <c r="Z71" s="967"/>
      <c r="AA71" s="967">
        <v>6</v>
      </c>
      <c r="AB71" s="967"/>
      <c r="AC71" s="967"/>
      <c r="AD71" s="967"/>
      <c r="AE71" s="967"/>
      <c r="AF71" s="967">
        <v>6</v>
      </c>
      <c r="AG71" s="967"/>
      <c r="AH71" s="967"/>
      <c r="AI71" s="967"/>
      <c r="AJ71" s="967"/>
      <c r="AK71" s="967" t="s">
        <v>477</v>
      </c>
      <c r="AL71" s="967"/>
      <c r="AM71" s="967"/>
      <c r="AN71" s="967"/>
      <c r="AO71" s="967"/>
      <c r="AP71" s="967" t="s">
        <v>477</v>
      </c>
      <c r="AQ71" s="967"/>
      <c r="AR71" s="967"/>
      <c r="AS71" s="967"/>
      <c r="AT71" s="967"/>
      <c r="AU71" s="967" t="s">
        <v>477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36.75" customHeight="1">
      <c r="A72" s="212">
        <v>5</v>
      </c>
      <c r="B72" s="974" t="s">
        <v>555</v>
      </c>
      <c r="C72" s="971"/>
      <c r="D72" s="971"/>
      <c r="E72" s="971"/>
      <c r="F72" s="971"/>
      <c r="G72" s="971"/>
      <c r="H72" s="971"/>
      <c r="I72" s="971"/>
      <c r="J72" s="971"/>
      <c r="K72" s="971"/>
      <c r="L72" s="971"/>
      <c r="M72" s="971"/>
      <c r="N72" s="971"/>
      <c r="O72" s="971"/>
      <c r="P72" s="972"/>
      <c r="Q72" s="973">
        <v>390</v>
      </c>
      <c r="R72" s="967"/>
      <c r="S72" s="967"/>
      <c r="T72" s="967"/>
      <c r="U72" s="967"/>
      <c r="V72" s="967">
        <v>356</v>
      </c>
      <c r="W72" s="967"/>
      <c r="X72" s="967"/>
      <c r="Y72" s="967"/>
      <c r="Z72" s="967"/>
      <c r="AA72" s="967">
        <v>33</v>
      </c>
      <c r="AB72" s="967"/>
      <c r="AC72" s="967"/>
      <c r="AD72" s="967"/>
      <c r="AE72" s="967"/>
      <c r="AF72" s="967">
        <v>33</v>
      </c>
      <c r="AG72" s="967"/>
      <c r="AH72" s="967"/>
      <c r="AI72" s="967"/>
      <c r="AJ72" s="967"/>
      <c r="AK72" s="967">
        <v>84</v>
      </c>
      <c r="AL72" s="967"/>
      <c r="AM72" s="967"/>
      <c r="AN72" s="967"/>
      <c r="AO72" s="967"/>
      <c r="AP72" s="967" t="s">
        <v>477</v>
      </c>
      <c r="AQ72" s="967"/>
      <c r="AR72" s="967"/>
      <c r="AS72" s="967"/>
      <c r="AT72" s="967"/>
      <c r="AU72" s="967" t="s">
        <v>477</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36.75" customHeight="1">
      <c r="A73" s="212">
        <v>6</v>
      </c>
      <c r="B73" s="974" t="s">
        <v>556</v>
      </c>
      <c r="C73" s="971"/>
      <c r="D73" s="971"/>
      <c r="E73" s="971"/>
      <c r="F73" s="971"/>
      <c r="G73" s="971"/>
      <c r="H73" s="971"/>
      <c r="I73" s="971"/>
      <c r="J73" s="971"/>
      <c r="K73" s="971"/>
      <c r="L73" s="971"/>
      <c r="M73" s="971"/>
      <c r="N73" s="971"/>
      <c r="O73" s="971"/>
      <c r="P73" s="972"/>
      <c r="Q73" s="973">
        <v>7347</v>
      </c>
      <c r="R73" s="967"/>
      <c r="S73" s="967"/>
      <c r="T73" s="967"/>
      <c r="U73" s="967"/>
      <c r="V73" s="967">
        <v>7302</v>
      </c>
      <c r="W73" s="967"/>
      <c r="X73" s="967"/>
      <c r="Y73" s="967"/>
      <c r="Z73" s="967"/>
      <c r="AA73" s="967">
        <v>44</v>
      </c>
      <c r="AB73" s="967"/>
      <c r="AC73" s="967"/>
      <c r="AD73" s="967"/>
      <c r="AE73" s="967"/>
      <c r="AF73" s="967">
        <v>44</v>
      </c>
      <c r="AG73" s="967"/>
      <c r="AH73" s="967"/>
      <c r="AI73" s="967"/>
      <c r="AJ73" s="967"/>
      <c r="AK73" s="967">
        <v>1217</v>
      </c>
      <c r="AL73" s="967"/>
      <c r="AM73" s="967"/>
      <c r="AN73" s="967"/>
      <c r="AO73" s="967"/>
      <c r="AP73" s="967" t="s">
        <v>477</v>
      </c>
      <c r="AQ73" s="967"/>
      <c r="AR73" s="967"/>
      <c r="AS73" s="967"/>
      <c r="AT73" s="967"/>
      <c r="AU73" s="967" t="s">
        <v>477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54.75" customHeight="1">
      <c r="A74" s="212">
        <v>7</v>
      </c>
      <c r="B74" s="974" t="s">
        <v>557</v>
      </c>
      <c r="C74" s="971"/>
      <c r="D74" s="971"/>
      <c r="E74" s="971"/>
      <c r="F74" s="971"/>
      <c r="G74" s="971"/>
      <c r="H74" s="971"/>
      <c r="I74" s="971"/>
      <c r="J74" s="971"/>
      <c r="K74" s="971"/>
      <c r="L74" s="971"/>
      <c r="M74" s="971"/>
      <c r="N74" s="971"/>
      <c r="O74" s="971"/>
      <c r="P74" s="972"/>
      <c r="Q74" s="973">
        <v>1637</v>
      </c>
      <c r="R74" s="967"/>
      <c r="S74" s="967"/>
      <c r="T74" s="967"/>
      <c r="U74" s="967"/>
      <c r="V74" s="967">
        <v>1615</v>
      </c>
      <c r="W74" s="967"/>
      <c r="X74" s="967"/>
      <c r="Y74" s="967"/>
      <c r="Z74" s="967"/>
      <c r="AA74" s="967">
        <v>22</v>
      </c>
      <c r="AB74" s="967"/>
      <c r="AC74" s="967"/>
      <c r="AD74" s="967"/>
      <c r="AE74" s="967"/>
      <c r="AF74" s="967">
        <v>22</v>
      </c>
      <c r="AG74" s="967"/>
      <c r="AH74" s="967"/>
      <c r="AI74" s="967"/>
      <c r="AJ74" s="967"/>
      <c r="AK74" s="967" t="s">
        <v>477</v>
      </c>
      <c r="AL74" s="967"/>
      <c r="AM74" s="967"/>
      <c r="AN74" s="967"/>
      <c r="AO74" s="967"/>
      <c r="AP74" s="967" t="s">
        <v>477</v>
      </c>
      <c r="AQ74" s="967"/>
      <c r="AR74" s="967"/>
      <c r="AS74" s="967"/>
      <c r="AT74" s="967"/>
      <c r="AU74" s="967" t="s">
        <v>477</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36.75" customHeight="1">
      <c r="A75" s="212">
        <v>8</v>
      </c>
      <c r="B75" s="974" t="s">
        <v>558</v>
      </c>
      <c r="C75" s="971"/>
      <c r="D75" s="971"/>
      <c r="E75" s="971"/>
      <c r="F75" s="971"/>
      <c r="G75" s="971"/>
      <c r="H75" s="971"/>
      <c r="I75" s="971"/>
      <c r="J75" s="971"/>
      <c r="K75" s="971"/>
      <c r="L75" s="971"/>
      <c r="M75" s="971"/>
      <c r="N75" s="971"/>
      <c r="O75" s="971"/>
      <c r="P75" s="972"/>
      <c r="Q75" s="975">
        <v>12</v>
      </c>
      <c r="R75" s="976"/>
      <c r="S75" s="976"/>
      <c r="T75" s="976"/>
      <c r="U75" s="977"/>
      <c r="V75" s="978">
        <v>11</v>
      </c>
      <c r="W75" s="976"/>
      <c r="X75" s="976"/>
      <c r="Y75" s="976"/>
      <c r="Z75" s="977"/>
      <c r="AA75" s="978">
        <v>1</v>
      </c>
      <c r="AB75" s="976"/>
      <c r="AC75" s="976"/>
      <c r="AD75" s="976"/>
      <c r="AE75" s="977"/>
      <c r="AF75" s="978">
        <v>1</v>
      </c>
      <c r="AG75" s="976"/>
      <c r="AH75" s="976"/>
      <c r="AI75" s="976"/>
      <c r="AJ75" s="977"/>
      <c r="AK75" s="978" t="s">
        <v>477</v>
      </c>
      <c r="AL75" s="976"/>
      <c r="AM75" s="976"/>
      <c r="AN75" s="976"/>
      <c r="AO75" s="977"/>
      <c r="AP75" s="978" t="s">
        <v>477</v>
      </c>
      <c r="AQ75" s="976"/>
      <c r="AR75" s="976"/>
      <c r="AS75" s="976"/>
      <c r="AT75" s="977"/>
      <c r="AU75" s="978" t="s">
        <v>477</v>
      </c>
      <c r="AV75" s="976"/>
      <c r="AW75" s="976"/>
      <c r="AX75" s="976"/>
      <c r="AY75" s="977"/>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54.75" customHeight="1">
      <c r="A76" s="212">
        <v>9</v>
      </c>
      <c r="B76" s="974" t="s">
        <v>559</v>
      </c>
      <c r="C76" s="971"/>
      <c r="D76" s="971"/>
      <c r="E76" s="971"/>
      <c r="F76" s="971"/>
      <c r="G76" s="971"/>
      <c r="H76" s="971"/>
      <c r="I76" s="971"/>
      <c r="J76" s="971"/>
      <c r="K76" s="971"/>
      <c r="L76" s="971"/>
      <c r="M76" s="971"/>
      <c r="N76" s="971"/>
      <c r="O76" s="971"/>
      <c r="P76" s="972"/>
      <c r="Q76" s="975">
        <v>21</v>
      </c>
      <c r="R76" s="976"/>
      <c r="S76" s="976"/>
      <c r="T76" s="976"/>
      <c r="U76" s="977"/>
      <c r="V76" s="978">
        <v>19</v>
      </c>
      <c r="W76" s="976"/>
      <c r="X76" s="976"/>
      <c r="Y76" s="976"/>
      <c r="Z76" s="977"/>
      <c r="AA76" s="978">
        <v>2</v>
      </c>
      <c r="AB76" s="976"/>
      <c r="AC76" s="976"/>
      <c r="AD76" s="976"/>
      <c r="AE76" s="977"/>
      <c r="AF76" s="978">
        <v>2</v>
      </c>
      <c r="AG76" s="976"/>
      <c r="AH76" s="976"/>
      <c r="AI76" s="976"/>
      <c r="AJ76" s="977"/>
      <c r="AK76" s="978">
        <v>8</v>
      </c>
      <c r="AL76" s="976"/>
      <c r="AM76" s="976"/>
      <c r="AN76" s="976"/>
      <c r="AO76" s="977"/>
      <c r="AP76" s="978" t="s">
        <v>477</v>
      </c>
      <c r="AQ76" s="976"/>
      <c r="AR76" s="976"/>
      <c r="AS76" s="976"/>
      <c r="AT76" s="977"/>
      <c r="AU76" s="978" t="s">
        <v>477</v>
      </c>
      <c r="AV76" s="976"/>
      <c r="AW76" s="976"/>
      <c r="AX76" s="976"/>
      <c r="AY76" s="977"/>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36.75" customHeight="1">
      <c r="A77" s="212">
        <v>10</v>
      </c>
      <c r="B77" s="974" t="s">
        <v>560</v>
      </c>
      <c r="C77" s="971"/>
      <c r="D77" s="971"/>
      <c r="E77" s="971"/>
      <c r="F77" s="971"/>
      <c r="G77" s="971"/>
      <c r="H77" s="971"/>
      <c r="I77" s="971"/>
      <c r="J77" s="971"/>
      <c r="K77" s="971"/>
      <c r="L77" s="971"/>
      <c r="M77" s="971"/>
      <c r="N77" s="971"/>
      <c r="O77" s="971"/>
      <c r="P77" s="972"/>
      <c r="Q77" s="975">
        <v>1260</v>
      </c>
      <c r="R77" s="976"/>
      <c r="S77" s="976"/>
      <c r="T77" s="976"/>
      <c r="U77" s="977"/>
      <c r="V77" s="978">
        <v>1245</v>
      </c>
      <c r="W77" s="976"/>
      <c r="X77" s="976"/>
      <c r="Y77" s="976"/>
      <c r="Z77" s="977"/>
      <c r="AA77" s="978">
        <v>15</v>
      </c>
      <c r="AB77" s="976"/>
      <c r="AC77" s="976"/>
      <c r="AD77" s="976"/>
      <c r="AE77" s="977"/>
      <c r="AF77" s="978">
        <v>15</v>
      </c>
      <c r="AG77" s="976"/>
      <c r="AH77" s="976"/>
      <c r="AI77" s="976"/>
      <c r="AJ77" s="977"/>
      <c r="AK77" s="978">
        <v>611</v>
      </c>
      <c r="AL77" s="976"/>
      <c r="AM77" s="976"/>
      <c r="AN77" s="976"/>
      <c r="AO77" s="977"/>
      <c r="AP77" s="978" t="s">
        <v>477</v>
      </c>
      <c r="AQ77" s="976"/>
      <c r="AR77" s="976"/>
      <c r="AS77" s="976"/>
      <c r="AT77" s="977"/>
      <c r="AU77" s="978" t="s">
        <v>477</v>
      </c>
      <c r="AV77" s="976"/>
      <c r="AW77" s="976"/>
      <c r="AX77" s="976"/>
      <c r="AY77" s="977"/>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36.75" customHeight="1">
      <c r="A78" s="212">
        <v>11</v>
      </c>
      <c r="B78" s="974" t="s">
        <v>561</v>
      </c>
      <c r="C78" s="971"/>
      <c r="D78" s="971"/>
      <c r="E78" s="971"/>
      <c r="F78" s="971"/>
      <c r="G78" s="971"/>
      <c r="H78" s="971"/>
      <c r="I78" s="971"/>
      <c r="J78" s="971"/>
      <c r="K78" s="971"/>
      <c r="L78" s="971"/>
      <c r="M78" s="971"/>
      <c r="N78" s="971"/>
      <c r="O78" s="971"/>
      <c r="P78" s="972"/>
      <c r="Q78" s="973">
        <v>2754</v>
      </c>
      <c r="R78" s="967"/>
      <c r="S78" s="967"/>
      <c r="T78" s="967"/>
      <c r="U78" s="967"/>
      <c r="V78" s="967">
        <v>2640</v>
      </c>
      <c r="W78" s="967"/>
      <c r="X78" s="967"/>
      <c r="Y78" s="967"/>
      <c r="Z78" s="967"/>
      <c r="AA78" s="967">
        <v>114</v>
      </c>
      <c r="AB78" s="967"/>
      <c r="AC78" s="967"/>
      <c r="AD78" s="967"/>
      <c r="AE78" s="967"/>
      <c r="AF78" s="967">
        <v>114</v>
      </c>
      <c r="AG78" s="967"/>
      <c r="AH78" s="967"/>
      <c r="AI78" s="967"/>
      <c r="AJ78" s="967"/>
      <c r="AK78" s="967">
        <v>4</v>
      </c>
      <c r="AL78" s="967"/>
      <c r="AM78" s="967"/>
      <c r="AN78" s="967"/>
      <c r="AO78" s="967"/>
      <c r="AP78" s="967" t="s">
        <v>477</v>
      </c>
      <c r="AQ78" s="967"/>
      <c r="AR78" s="967"/>
      <c r="AS78" s="967"/>
      <c r="AT78" s="967"/>
      <c r="AU78" s="967" t="s">
        <v>477</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36.75" customHeight="1">
      <c r="A79" s="212">
        <v>12</v>
      </c>
      <c r="B79" s="974" t="s">
        <v>562</v>
      </c>
      <c r="C79" s="971"/>
      <c r="D79" s="971"/>
      <c r="E79" s="971"/>
      <c r="F79" s="971"/>
      <c r="G79" s="971"/>
      <c r="H79" s="971"/>
      <c r="I79" s="971"/>
      <c r="J79" s="971"/>
      <c r="K79" s="971"/>
      <c r="L79" s="971"/>
      <c r="M79" s="971"/>
      <c r="N79" s="971"/>
      <c r="O79" s="971"/>
      <c r="P79" s="972"/>
      <c r="Q79" s="973">
        <v>257790</v>
      </c>
      <c r="R79" s="967"/>
      <c r="S79" s="967"/>
      <c r="T79" s="967"/>
      <c r="U79" s="967"/>
      <c r="V79" s="967">
        <v>250497</v>
      </c>
      <c r="W79" s="967"/>
      <c r="X79" s="967"/>
      <c r="Y79" s="967"/>
      <c r="Z79" s="967"/>
      <c r="AA79" s="967">
        <v>7292</v>
      </c>
      <c r="AB79" s="967"/>
      <c r="AC79" s="967"/>
      <c r="AD79" s="967"/>
      <c r="AE79" s="967"/>
      <c r="AF79" s="967">
        <v>7292</v>
      </c>
      <c r="AG79" s="967"/>
      <c r="AH79" s="967"/>
      <c r="AI79" s="967"/>
      <c r="AJ79" s="967"/>
      <c r="AK79" s="967">
        <v>2613</v>
      </c>
      <c r="AL79" s="967"/>
      <c r="AM79" s="967"/>
      <c r="AN79" s="967"/>
      <c r="AO79" s="967"/>
      <c r="AP79" s="967" t="s">
        <v>477</v>
      </c>
      <c r="AQ79" s="967"/>
      <c r="AR79" s="967"/>
      <c r="AS79" s="967"/>
      <c r="AT79" s="967"/>
      <c r="AU79" s="967" t="s">
        <v>477</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7675</v>
      </c>
      <c r="AG88" s="955"/>
      <c r="AH88" s="955"/>
      <c r="AI88" s="955"/>
      <c r="AJ88" s="955"/>
      <c r="AK88" s="959"/>
      <c r="AL88" s="959"/>
      <c r="AM88" s="959"/>
      <c r="AN88" s="959"/>
      <c r="AO88" s="959"/>
      <c r="AP88" s="955">
        <v>2488</v>
      </c>
      <c r="AQ88" s="955"/>
      <c r="AR88" s="955"/>
      <c r="AS88" s="955"/>
      <c r="AT88" s="955"/>
      <c r="AU88" s="955">
        <v>2231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595</v>
      </c>
      <c r="CS102" s="947"/>
      <c r="CT102" s="947"/>
      <c r="CU102" s="947"/>
      <c r="CV102" s="948"/>
      <c r="CW102" s="946">
        <v>48</v>
      </c>
      <c r="CX102" s="947"/>
      <c r="CY102" s="947"/>
      <c r="CZ102" s="947"/>
      <c r="DA102" s="948"/>
      <c r="DB102" s="946" t="s">
        <v>541</v>
      </c>
      <c r="DC102" s="947"/>
      <c r="DD102" s="947"/>
      <c r="DE102" s="947"/>
      <c r="DF102" s="948"/>
      <c r="DG102" s="946" t="s">
        <v>541</v>
      </c>
      <c r="DH102" s="947"/>
      <c r="DI102" s="947"/>
      <c r="DJ102" s="947"/>
      <c r="DK102" s="948"/>
      <c r="DL102" s="946" t="s">
        <v>541</v>
      </c>
      <c r="DM102" s="947"/>
      <c r="DN102" s="947"/>
      <c r="DO102" s="947"/>
      <c r="DP102" s="948"/>
      <c r="DQ102" s="946" t="s">
        <v>541</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285</v>
      </c>
      <c r="AG109" s="888"/>
      <c r="AH109" s="888"/>
      <c r="AI109" s="888"/>
      <c r="AJ109" s="889"/>
      <c r="AK109" s="890" t="s">
        <v>284</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285</v>
      </c>
      <c r="BW109" s="888"/>
      <c r="BX109" s="888"/>
      <c r="BY109" s="888"/>
      <c r="BZ109" s="889"/>
      <c r="CA109" s="890" t="s">
        <v>284</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285</v>
      </c>
      <c r="DM109" s="888"/>
      <c r="DN109" s="888"/>
      <c r="DO109" s="888"/>
      <c r="DP109" s="889"/>
      <c r="DQ109" s="890" t="s">
        <v>284</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4718040</v>
      </c>
      <c r="AB110" s="873"/>
      <c r="AC110" s="873"/>
      <c r="AD110" s="873"/>
      <c r="AE110" s="874"/>
      <c r="AF110" s="875">
        <v>4768828</v>
      </c>
      <c r="AG110" s="873"/>
      <c r="AH110" s="873"/>
      <c r="AI110" s="873"/>
      <c r="AJ110" s="874"/>
      <c r="AK110" s="875">
        <v>5160246</v>
      </c>
      <c r="AL110" s="873"/>
      <c r="AM110" s="873"/>
      <c r="AN110" s="873"/>
      <c r="AO110" s="874"/>
      <c r="AP110" s="876">
        <v>30.8</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46643942</v>
      </c>
      <c r="BR110" s="800"/>
      <c r="BS110" s="800"/>
      <c r="BT110" s="800"/>
      <c r="BU110" s="800"/>
      <c r="BV110" s="800">
        <v>46490237</v>
      </c>
      <c r="BW110" s="800"/>
      <c r="BX110" s="800"/>
      <c r="BY110" s="800"/>
      <c r="BZ110" s="800"/>
      <c r="CA110" s="800">
        <v>45860660</v>
      </c>
      <c r="CB110" s="800"/>
      <c r="CC110" s="800"/>
      <c r="CD110" s="800"/>
      <c r="CE110" s="800"/>
      <c r="CF110" s="861">
        <v>274</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113</v>
      </c>
      <c r="DH110" s="800"/>
      <c r="DI110" s="800"/>
      <c r="DJ110" s="800"/>
      <c r="DK110" s="800"/>
      <c r="DL110" s="800" t="s">
        <v>113</v>
      </c>
      <c r="DM110" s="800"/>
      <c r="DN110" s="800"/>
      <c r="DO110" s="800"/>
      <c r="DP110" s="800"/>
      <c r="DQ110" s="800" t="s">
        <v>113</v>
      </c>
      <c r="DR110" s="800"/>
      <c r="DS110" s="800"/>
      <c r="DT110" s="800"/>
      <c r="DU110" s="800"/>
      <c r="DV110" s="801" t="s">
        <v>113</v>
      </c>
      <c r="DW110" s="801"/>
      <c r="DX110" s="801"/>
      <c r="DY110" s="801"/>
      <c r="DZ110" s="802"/>
    </row>
    <row r="111" spans="1:131" s="197" customFormat="1" ht="26.25" customHeight="1">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113</v>
      </c>
      <c r="AB111" s="909"/>
      <c r="AC111" s="909"/>
      <c r="AD111" s="909"/>
      <c r="AE111" s="910"/>
      <c r="AF111" s="911" t="s">
        <v>113</v>
      </c>
      <c r="AG111" s="909"/>
      <c r="AH111" s="909"/>
      <c r="AI111" s="909"/>
      <c r="AJ111" s="910"/>
      <c r="AK111" s="911" t="s">
        <v>113</v>
      </c>
      <c r="AL111" s="909"/>
      <c r="AM111" s="909"/>
      <c r="AN111" s="909"/>
      <c r="AO111" s="910"/>
      <c r="AP111" s="912" t="s">
        <v>113</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v>1232744</v>
      </c>
      <c r="BR111" s="771"/>
      <c r="BS111" s="771"/>
      <c r="BT111" s="771"/>
      <c r="BU111" s="771"/>
      <c r="BV111" s="771">
        <v>1131485</v>
      </c>
      <c r="BW111" s="771"/>
      <c r="BX111" s="771"/>
      <c r="BY111" s="771"/>
      <c r="BZ111" s="771"/>
      <c r="CA111" s="771">
        <v>1193734</v>
      </c>
      <c r="CB111" s="771"/>
      <c r="CC111" s="771"/>
      <c r="CD111" s="771"/>
      <c r="CE111" s="771"/>
      <c r="CF111" s="848">
        <v>7.1</v>
      </c>
      <c r="CG111" s="849"/>
      <c r="CH111" s="849"/>
      <c r="CI111" s="849"/>
      <c r="CJ111" s="849"/>
      <c r="CK111" s="917"/>
      <c r="CL111" s="866"/>
      <c r="CM111" s="803" t="s">
        <v>411</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113</v>
      </c>
      <c r="DH111" s="771"/>
      <c r="DI111" s="771"/>
      <c r="DJ111" s="771"/>
      <c r="DK111" s="771"/>
      <c r="DL111" s="771" t="s">
        <v>113</v>
      </c>
      <c r="DM111" s="771"/>
      <c r="DN111" s="771"/>
      <c r="DO111" s="771"/>
      <c r="DP111" s="771"/>
      <c r="DQ111" s="771" t="s">
        <v>113</v>
      </c>
      <c r="DR111" s="771"/>
      <c r="DS111" s="771"/>
      <c r="DT111" s="771"/>
      <c r="DU111" s="771"/>
      <c r="DV111" s="823" t="s">
        <v>113</v>
      </c>
      <c r="DW111" s="823"/>
      <c r="DX111" s="823"/>
      <c r="DY111" s="823"/>
      <c r="DZ111" s="824"/>
    </row>
    <row r="112" spans="1:131" s="197" customFormat="1" ht="26.25" customHeight="1">
      <c r="A112" s="902" t="s">
        <v>412</v>
      </c>
      <c r="B112" s="903"/>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v>3333</v>
      </c>
      <c r="AB112" s="784"/>
      <c r="AC112" s="784"/>
      <c r="AD112" s="784"/>
      <c r="AE112" s="785"/>
      <c r="AF112" s="786">
        <v>3333</v>
      </c>
      <c r="AG112" s="784"/>
      <c r="AH112" s="784"/>
      <c r="AI112" s="784"/>
      <c r="AJ112" s="785"/>
      <c r="AK112" s="786">
        <v>3333</v>
      </c>
      <c r="AL112" s="784"/>
      <c r="AM112" s="784"/>
      <c r="AN112" s="784"/>
      <c r="AO112" s="785"/>
      <c r="AP112" s="754">
        <v>0</v>
      </c>
      <c r="AQ112" s="755"/>
      <c r="AR112" s="755"/>
      <c r="AS112" s="755"/>
      <c r="AT112" s="756"/>
      <c r="AU112" s="923"/>
      <c r="AV112" s="924"/>
      <c r="AW112" s="924"/>
      <c r="AX112" s="924"/>
      <c r="AY112" s="925"/>
      <c r="AZ112" s="767" t="s">
        <v>414</v>
      </c>
      <c r="BA112" s="768"/>
      <c r="BB112" s="768"/>
      <c r="BC112" s="768"/>
      <c r="BD112" s="768"/>
      <c r="BE112" s="768"/>
      <c r="BF112" s="768"/>
      <c r="BG112" s="768"/>
      <c r="BH112" s="768"/>
      <c r="BI112" s="768"/>
      <c r="BJ112" s="768"/>
      <c r="BK112" s="768"/>
      <c r="BL112" s="768"/>
      <c r="BM112" s="768"/>
      <c r="BN112" s="768"/>
      <c r="BO112" s="768"/>
      <c r="BP112" s="769"/>
      <c r="BQ112" s="770">
        <v>19021010</v>
      </c>
      <c r="BR112" s="771"/>
      <c r="BS112" s="771"/>
      <c r="BT112" s="771"/>
      <c r="BU112" s="771"/>
      <c r="BV112" s="771">
        <v>18368286</v>
      </c>
      <c r="BW112" s="771"/>
      <c r="BX112" s="771"/>
      <c r="BY112" s="771"/>
      <c r="BZ112" s="771"/>
      <c r="CA112" s="771">
        <v>18218272</v>
      </c>
      <c r="CB112" s="771"/>
      <c r="CC112" s="771"/>
      <c r="CD112" s="771"/>
      <c r="CE112" s="771"/>
      <c r="CF112" s="848">
        <v>108.8</v>
      </c>
      <c r="CG112" s="849"/>
      <c r="CH112" s="849"/>
      <c r="CI112" s="849"/>
      <c r="CJ112" s="849"/>
      <c r="CK112" s="917"/>
      <c r="CL112" s="866"/>
      <c r="CM112" s="803" t="s">
        <v>415</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113</v>
      </c>
      <c r="DH112" s="771"/>
      <c r="DI112" s="771"/>
      <c r="DJ112" s="771"/>
      <c r="DK112" s="771"/>
      <c r="DL112" s="771" t="s">
        <v>113</v>
      </c>
      <c r="DM112" s="771"/>
      <c r="DN112" s="771"/>
      <c r="DO112" s="771"/>
      <c r="DP112" s="771"/>
      <c r="DQ112" s="771" t="s">
        <v>113</v>
      </c>
      <c r="DR112" s="771"/>
      <c r="DS112" s="771"/>
      <c r="DT112" s="771"/>
      <c r="DU112" s="771"/>
      <c r="DV112" s="823" t="s">
        <v>113</v>
      </c>
      <c r="DW112" s="823"/>
      <c r="DX112" s="823"/>
      <c r="DY112" s="823"/>
      <c r="DZ112" s="824"/>
    </row>
    <row r="113" spans="1:130" s="197" customFormat="1" ht="26.25" customHeight="1">
      <c r="A113" s="904"/>
      <c r="B113" s="905"/>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1299083</v>
      </c>
      <c r="AB113" s="909"/>
      <c r="AC113" s="909"/>
      <c r="AD113" s="909"/>
      <c r="AE113" s="910"/>
      <c r="AF113" s="911">
        <v>1241138</v>
      </c>
      <c r="AG113" s="909"/>
      <c r="AH113" s="909"/>
      <c r="AI113" s="909"/>
      <c r="AJ113" s="910"/>
      <c r="AK113" s="911">
        <v>1357884</v>
      </c>
      <c r="AL113" s="909"/>
      <c r="AM113" s="909"/>
      <c r="AN113" s="909"/>
      <c r="AO113" s="910"/>
      <c r="AP113" s="912">
        <v>8.1</v>
      </c>
      <c r="AQ113" s="913"/>
      <c r="AR113" s="913"/>
      <c r="AS113" s="913"/>
      <c r="AT113" s="914"/>
      <c r="AU113" s="923"/>
      <c r="AV113" s="924"/>
      <c r="AW113" s="924"/>
      <c r="AX113" s="924"/>
      <c r="AY113" s="925"/>
      <c r="AZ113" s="767" t="s">
        <v>417</v>
      </c>
      <c r="BA113" s="768"/>
      <c r="BB113" s="768"/>
      <c r="BC113" s="768"/>
      <c r="BD113" s="768"/>
      <c r="BE113" s="768"/>
      <c r="BF113" s="768"/>
      <c r="BG113" s="768"/>
      <c r="BH113" s="768"/>
      <c r="BI113" s="768"/>
      <c r="BJ113" s="768"/>
      <c r="BK113" s="768"/>
      <c r="BL113" s="768"/>
      <c r="BM113" s="768"/>
      <c r="BN113" s="768"/>
      <c r="BO113" s="768"/>
      <c r="BP113" s="769"/>
      <c r="BQ113" s="770">
        <v>1694020</v>
      </c>
      <c r="BR113" s="771"/>
      <c r="BS113" s="771"/>
      <c r="BT113" s="771"/>
      <c r="BU113" s="771"/>
      <c r="BV113" s="771">
        <v>1648692</v>
      </c>
      <c r="BW113" s="771"/>
      <c r="BX113" s="771"/>
      <c r="BY113" s="771"/>
      <c r="BZ113" s="771"/>
      <c r="CA113" s="771">
        <v>2231457</v>
      </c>
      <c r="CB113" s="771"/>
      <c r="CC113" s="771"/>
      <c r="CD113" s="771"/>
      <c r="CE113" s="771"/>
      <c r="CF113" s="848">
        <v>13.3</v>
      </c>
      <c r="CG113" s="849"/>
      <c r="CH113" s="849"/>
      <c r="CI113" s="849"/>
      <c r="CJ113" s="849"/>
      <c r="CK113" s="917"/>
      <c r="CL113" s="866"/>
      <c r="CM113" s="803" t="s">
        <v>418</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113</v>
      </c>
      <c r="DH113" s="784"/>
      <c r="DI113" s="784"/>
      <c r="DJ113" s="784"/>
      <c r="DK113" s="785"/>
      <c r="DL113" s="786" t="s">
        <v>113</v>
      </c>
      <c r="DM113" s="784"/>
      <c r="DN113" s="784"/>
      <c r="DO113" s="784"/>
      <c r="DP113" s="785"/>
      <c r="DQ113" s="786" t="s">
        <v>113</v>
      </c>
      <c r="DR113" s="784"/>
      <c r="DS113" s="784"/>
      <c r="DT113" s="784"/>
      <c r="DU113" s="785"/>
      <c r="DV113" s="754" t="s">
        <v>113</v>
      </c>
      <c r="DW113" s="755"/>
      <c r="DX113" s="755"/>
      <c r="DY113" s="755"/>
      <c r="DZ113" s="756"/>
    </row>
    <row r="114" spans="1:130" s="197" customFormat="1" ht="26.25" customHeight="1">
      <c r="A114" s="904"/>
      <c r="B114" s="905"/>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129956</v>
      </c>
      <c r="AB114" s="784"/>
      <c r="AC114" s="784"/>
      <c r="AD114" s="784"/>
      <c r="AE114" s="785"/>
      <c r="AF114" s="786">
        <v>173808</v>
      </c>
      <c r="AG114" s="784"/>
      <c r="AH114" s="784"/>
      <c r="AI114" s="784"/>
      <c r="AJ114" s="785"/>
      <c r="AK114" s="786">
        <v>186488</v>
      </c>
      <c r="AL114" s="784"/>
      <c r="AM114" s="784"/>
      <c r="AN114" s="784"/>
      <c r="AO114" s="785"/>
      <c r="AP114" s="754">
        <v>1.1000000000000001</v>
      </c>
      <c r="AQ114" s="755"/>
      <c r="AR114" s="755"/>
      <c r="AS114" s="755"/>
      <c r="AT114" s="756"/>
      <c r="AU114" s="923"/>
      <c r="AV114" s="924"/>
      <c r="AW114" s="924"/>
      <c r="AX114" s="924"/>
      <c r="AY114" s="925"/>
      <c r="AZ114" s="767" t="s">
        <v>420</v>
      </c>
      <c r="BA114" s="768"/>
      <c r="BB114" s="768"/>
      <c r="BC114" s="768"/>
      <c r="BD114" s="768"/>
      <c r="BE114" s="768"/>
      <c r="BF114" s="768"/>
      <c r="BG114" s="768"/>
      <c r="BH114" s="768"/>
      <c r="BI114" s="768"/>
      <c r="BJ114" s="768"/>
      <c r="BK114" s="768"/>
      <c r="BL114" s="768"/>
      <c r="BM114" s="768"/>
      <c r="BN114" s="768"/>
      <c r="BO114" s="768"/>
      <c r="BP114" s="769"/>
      <c r="BQ114" s="770">
        <v>4237259</v>
      </c>
      <c r="BR114" s="771"/>
      <c r="BS114" s="771"/>
      <c r="BT114" s="771"/>
      <c r="BU114" s="771"/>
      <c r="BV114" s="771">
        <v>3606159</v>
      </c>
      <c r="BW114" s="771"/>
      <c r="BX114" s="771"/>
      <c r="BY114" s="771"/>
      <c r="BZ114" s="771"/>
      <c r="CA114" s="771">
        <v>3349662</v>
      </c>
      <c r="CB114" s="771"/>
      <c r="CC114" s="771"/>
      <c r="CD114" s="771"/>
      <c r="CE114" s="771"/>
      <c r="CF114" s="848">
        <v>20</v>
      </c>
      <c r="CG114" s="849"/>
      <c r="CH114" s="849"/>
      <c r="CI114" s="849"/>
      <c r="CJ114" s="849"/>
      <c r="CK114" s="917"/>
      <c r="CL114" s="866"/>
      <c r="CM114" s="803" t="s">
        <v>421</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113</v>
      </c>
      <c r="DH114" s="784"/>
      <c r="DI114" s="784"/>
      <c r="DJ114" s="784"/>
      <c r="DK114" s="785"/>
      <c r="DL114" s="786" t="s">
        <v>113</v>
      </c>
      <c r="DM114" s="784"/>
      <c r="DN114" s="784"/>
      <c r="DO114" s="784"/>
      <c r="DP114" s="785"/>
      <c r="DQ114" s="786" t="s">
        <v>113</v>
      </c>
      <c r="DR114" s="784"/>
      <c r="DS114" s="784"/>
      <c r="DT114" s="784"/>
      <c r="DU114" s="785"/>
      <c r="DV114" s="754" t="s">
        <v>113</v>
      </c>
      <c r="DW114" s="755"/>
      <c r="DX114" s="755"/>
      <c r="DY114" s="755"/>
      <c r="DZ114" s="756"/>
    </row>
    <row r="115" spans="1:130" s="197" customFormat="1" ht="26.25" customHeight="1">
      <c r="A115" s="904"/>
      <c r="B115" s="905"/>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179116</v>
      </c>
      <c r="AB115" s="909"/>
      <c r="AC115" s="909"/>
      <c r="AD115" s="909"/>
      <c r="AE115" s="910"/>
      <c r="AF115" s="911">
        <v>129145</v>
      </c>
      <c r="AG115" s="909"/>
      <c r="AH115" s="909"/>
      <c r="AI115" s="909"/>
      <c r="AJ115" s="910"/>
      <c r="AK115" s="911">
        <v>164727</v>
      </c>
      <c r="AL115" s="909"/>
      <c r="AM115" s="909"/>
      <c r="AN115" s="909"/>
      <c r="AO115" s="910"/>
      <c r="AP115" s="912">
        <v>1</v>
      </c>
      <c r="AQ115" s="913"/>
      <c r="AR115" s="913"/>
      <c r="AS115" s="913"/>
      <c r="AT115" s="914"/>
      <c r="AU115" s="923"/>
      <c r="AV115" s="924"/>
      <c r="AW115" s="924"/>
      <c r="AX115" s="924"/>
      <c r="AY115" s="925"/>
      <c r="AZ115" s="767" t="s">
        <v>423</v>
      </c>
      <c r="BA115" s="768"/>
      <c r="BB115" s="768"/>
      <c r="BC115" s="768"/>
      <c r="BD115" s="768"/>
      <c r="BE115" s="768"/>
      <c r="BF115" s="768"/>
      <c r="BG115" s="768"/>
      <c r="BH115" s="768"/>
      <c r="BI115" s="768"/>
      <c r="BJ115" s="768"/>
      <c r="BK115" s="768"/>
      <c r="BL115" s="768"/>
      <c r="BM115" s="768"/>
      <c r="BN115" s="768"/>
      <c r="BO115" s="768"/>
      <c r="BP115" s="769"/>
      <c r="BQ115" s="770">
        <v>96223</v>
      </c>
      <c r="BR115" s="771"/>
      <c r="BS115" s="771"/>
      <c r="BT115" s="771"/>
      <c r="BU115" s="771"/>
      <c r="BV115" s="771">
        <v>55823</v>
      </c>
      <c r="BW115" s="771"/>
      <c r="BX115" s="771"/>
      <c r="BY115" s="771"/>
      <c r="BZ115" s="771"/>
      <c r="CA115" s="771">
        <v>52042</v>
      </c>
      <c r="CB115" s="771"/>
      <c r="CC115" s="771"/>
      <c r="CD115" s="771"/>
      <c r="CE115" s="771"/>
      <c r="CF115" s="848">
        <v>0.3</v>
      </c>
      <c r="CG115" s="849"/>
      <c r="CH115" s="849"/>
      <c r="CI115" s="849"/>
      <c r="CJ115" s="849"/>
      <c r="CK115" s="917"/>
      <c r="CL115" s="866"/>
      <c r="CM115" s="767" t="s">
        <v>424</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95000</v>
      </c>
      <c r="DH115" s="784"/>
      <c r="DI115" s="784"/>
      <c r="DJ115" s="784"/>
      <c r="DK115" s="785"/>
      <c r="DL115" s="786">
        <v>29000</v>
      </c>
      <c r="DM115" s="784"/>
      <c r="DN115" s="784"/>
      <c r="DO115" s="784"/>
      <c r="DP115" s="785"/>
      <c r="DQ115" s="786">
        <v>65000</v>
      </c>
      <c r="DR115" s="784"/>
      <c r="DS115" s="784"/>
      <c r="DT115" s="784"/>
      <c r="DU115" s="785"/>
      <c r="DV115" s="754">
        <v>0.4</v>
      </c>
      <c r="DW115" s="755"/>
      <c r="DX115" s="755"/>
      <c r="DY115" s="755"/>
      <c r="DZ115" s="756"/>
    </row>
    <row r="116" spans="1:130" s="197" customFormat="1" ht="26.25" customHeight="1">
      <c r="A116" s="906"/>
      <c r="B116" s="907"/>
      <c r="C116" s="846" t="s">
        <v>425</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113</v>
      </c>
      <c r="AB116" s="784"/>
      <c r="AC116" s="784"/>
      <c r="AD116" s="784"/>
      <c r="AE116" s="785"/>
      <c r="AF116" s="786" t="s">
        <v>113</v>
      </c>
      <c r="AG116" s="784"/>
      <c r="AH116" s="784"/>
      <c r="AI116" s="784"/>
      <c r="AJ116" s="785"/>
      <c r="AK116" s="786" t="s">
        <v>113</v>
      </c>
      <c r="AL116" s="784"/>
      <c r="AM116" s="784"/>
      <c r="AN116" s="784"/>
      <c r="AO116" s="785"/>
      <c r="AP116" s="754" t="s">
        <v>113</v>
      </c>
      <c r="AQ116" s="755"/>
      <c r="AR116" s="755"/>
      <c r="AS116" s="755"/>
      <c r="AT116" s="756"/>
      <c r="AU116" s="923"/>
      <c r="AV116" s="924"/>
      <c r="AW116" s="924"/>
      <c r="AX116" s="924"/>
      <c r="AY116" s="925"/>
      <c r="AZ116" s="767" t="s">
        <v>426</v>
      </c>
      <c r="BA116" s="768"/>
      <c r="BB116" s="768"/>
      <c r="BC116" s="768"/>
      <c r="BD116" s="768"/>
      <c r="BE116" s="768"/>
      <c r="BF116" s="768"/>
      <c r="BG116" s="768"/>
      <c r="BH116" s="768"/>
      <c r="BI116" s="768"/>
      <c r="BJ116" s="768"/>
      <c r="BK116" s="768"/>
      <c r="BL116" s="768"/>
      <c r="BM116" s="768"/>
      <c r="BN116" s="768"/>
      <c r="BO116" s="768"/>
      <c r="BP116" s="769"/>
      <c r="BQ116" s="770" t="s">
        <v>113</v>
      </c>
      <c r="BR116" s="771"/>
      <c r="BS116" s="771"/>
      <c r="BT116" s="771"/>
      <c r="BU116" s="771"/>
      <c r="BV116" s="771" t="s">
        <v>113</v>
      </c>
      <c r="BW116" s="771"/>
      <c r="BX116" s="771"/>
      <c r="BY116" s="771"/>
      <c r="BZ116" s="771"/>
      <c r="CA116" s="771" t="s">
        <v>113</v>
      </c>
      <c r="CB116" s="771"/>
      <c r="CC116" s="771"/>
      <c r="CD116" s="771"/>
      <c r="CE116" s="771"/>
      <c r="CF116" s="848" t="s">
        <v>113</v>
      </c>
      <c r="CG116" s="849"/>
      <c r="CH116" s="849"/>
      <c r="CI116" s="849"/>
      <c r="CJ116" s="849"/>
      <c r="CK116" s="917"/>
      <c r="CL116" s="866"/>
      <c r="CM116" s="803" t="s">
        <v>427</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556708</v>
      </c>
      <c r="DH116" s="784"/>
      <c r="DI116" s="784"/>
      <c r="DJ116" s="784"/>
      <c r="DK116" s="785"/>
      <c r="DL116" s="786">
        <v>468654</v>
      </c>
      <c r="DM116" s="784"/>
      <c r="DN116" s="784"/>
      <c r="DO116" s="784"/>
      <c r="DP116" s="785"/>
      <c r="DQ116" s="786">
        <v>425195</v>
      </c>
      <c r="DR116" s="784"/>
      <c r="DS116" s="784"/>
      <c r="DT116" s="784"/>
      <c r="DU116" s="785"/>
      <c r="DV116" s="754">
        <v>2.5</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428</v>
      </c>
      <c r="Z117" s="889"/>
      <c r="AA117" s="894">
        <v>6329528</v>
      </c>
      <c r="AB117" s="895"/>
      <c r="AC117" s="895"/>
      <c r="AD117" s="895"/>
      <c r="AE117" s="896"/>
      <c r="AF117" s="898">
        <v>6316252</v>
      </c>
      <c r="AG117" s="895"/>
      <c r="AH117" s="895"/>
      <c r="AI117" s="895"/>
      <c r="AJ117" s="896"/>
      <c r="AK117" s="898">
        <v>6872678</v>
      </c>
      <c r="AL117" s="895"/>
      <c r="AM117" s="895"/>
      <c r="AN117" s="895"/>
      <c r="AO117" s="896"/>
      <c r="AP117" s="899"/>
      <c r="AQ117" s="900"/>
      <c r="AR117" s="900"/>
      <c r="AS117" s="900"/>
      <c r="AT117" s="901"/>
      <c r="AU117" s="923"/>
      <c r="AV117" s="924"/>
      <c r="AW117" s="924"/>
      <c r="AX117" s="924"/>
      <c r="AY117" s="925"/>
      <c r="AZ117" s="845" t="s">
        <v>429</v>
      </c>
      <c r="BA117" s="846"/>
      <c r="BB117" s="846"/>
      <c r="BC117" s="846"/>
      <c r="BD117" s="846"/>
      <c r="BE117" s="846"/>
      <c r="BF117" s="846"/>
      <c r="BG117" s="846"/>
      <c r="BH117" s="846"/>
      <c r="BI117" s="846"/>
      <c r="BJ117" s="846"/>
      <c r="BK117" s="846"/>
      <c r="BL117" s="846"/>
      <c r="BM117" s="846"/>
      <c r="BN117" s="846"/>
      <c r="BO117" s="846"/>
      <c r="BP117" s="847"/>
      <c r="BQ117" s="857" t="s">
        <v>113</v>
      </c>
      <c r="BR117" s="858"/>
      <c r="BS117" s="858"/>
      <c r="BT117" s="858"/>
      <c r="BU117" s="858"/>
      <c r="BV117" s="858" t="s">
        <v>113</v>
      </c>
      <c r="BW117" s="858"/>
      <c r="BX117" s="858"/>
      <c r="BY117" s="858"/>
      <c r="BZ117" s="858"/>
      <c r="CA117" s="858" t="s">
        <v>113</v>
      </c>
      <c r="CB117" s="858"/>
      <c r="CC117" s="858"/>
      <c r="CD117" s="858"/>
      <c r="CE117" s="858"/>
      <c r="CF117" s="848" t="s">
        <v>113</v>
      </c>
      <c r="CG117" s="849"/>
      <c r="CH117" s="849"/>
      <c r="CI117" s="849"/>
      <c r="CJ117" s="849"/>
      <c r="CK117" s="917"/>
      <c r="CL117" s="866"/>
      <c r="CM117" s="803" t="s">
        <v>430</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113</v>
      </c>
      <c r="DH117" s="784"/>
      <c r="DI117" s="784"/>
      <c r="DJ117" s="784"/>
      <c r="DK117" s="785"/>
      <c r="DL117" s="786" t="s">
        <v>113</v>
      </c>
      <c r="DM117" s="784"/>
      <c r="DN117" s="784"/>
      <c r="DO117" s="784"/>
      <c r="DP117" s="785"/>
      <c r="DQ117" s="786" t="s">
        <v>113</v>
      </c>
      <c r="DR117" s="784"/>
      <c r="DS117" s="784"/>
      <c r="DT117" s="784"/>
      <c r="DU117" s="785"/>
      <c r="DV117" s="754" t="s">
        <v>113</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285</v>
      </c>
      <c r="AG118" s="888"/>
      <c r="AH118" s="888"/>
      <c r="AI118" s="888"/>
      <c r="AJ118" s="889"/>
      <c r="AK118" s="890" t="s">
        <v>284</v>
      </c>
      <c r="AL118" s="888"/>
      <c r="AM118" s="888"/>
      <c r="AN118" s="888"/>
      <c r="AO118" s="889"/>
      <c r="AP118" s="891" t="s">
        <v>403</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431</v>
      </c>
      <c r="BP118" s="838"/>
      <c r="BQ118" s="857">
        <v>72925198</v>
      </c>
      <c r="BR118" s="858"/>
      <c r="BS118" s="858"/>
      <c r="BT118" s="858"/>
      <c r="BU118" s="858"/>
      <c r="BV118" s="858">
        <v>71300682</v>
      </c>
      <c r="BW118" s="858"/>
      <c r="BX118" s="858"/>
      <c r="BY118" s="858"/>
      <c r="BZ118" s="858"/>
      <c r="CA118" s="858">
        <v>70905827</v>
      </c>
      <c r="CB118" s="858"/>
      <c r="CC118" s="858"/>
      <c r="CD118" s="858"/>
      <c r="CE118" s="858"/>
      <c r="CF118" s="743"/>
      <c r="CG118" s="744"/>
      <c r="CH118" s="744"/>
      <c r="CI118" s="744"/>
      <c r="CJ118" s="841"/>
      <c r="CK118" s="917"/>
      <c r="CL118" s="866"/>
      <c r="CM118" s="803" t="s">
        <v>432</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113</v>
      </c>
      <c r="DH118" s="784"/>
      <c r="DI118" s="784"/>
      <c r="DJ118" s="784"/>
      <c r="DK118" s="785"/>
      <c r="DL118" s="786" t="s">
        <v>113</v>
      </c>
      <c r="DM118" s="784"/>
      <c r="DN118" s="784"/>
      <c r="DO118" s="784"/>
      <c r="DP118" s="785"/>
      <c r="DQ118" s="786" t="s">
        <v>113</v>
      </c>
      <c r="DR118" s="784"/>
      <c r="DS118" s="784"/>
      <c r="DT118" s="784"/>
      <c r="DU118" s="785"/>
      <c r="DV118" s="754" t="s">
        <v>113</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113</v>
      </c>
      <c r="AB119" s="873"/>
      <c r="AC119" s="873"/>
      <c r="AD119" s="873"/>
      <c r="AE119" s="874"/>
      <c r="AF119" s="875" t="s">
        <v>113</v>
      </c>
      <c r="AG119" s="873"/>
      <c r="AH119" s="873"/>
      <c r="AI119" s="873"/>
      <c r="AJ119" s="874"/>
      <c r="AK119" s="875" t="s">
        <v>113</v>
      </c>
      <c r="AL119" s="873"/>
      <c r="AM119" s="873"/>
      <c r="AN119" s="873"/>
      <c r="AO119" s="874"/>
      <c r="AP119" s="876" t="s">
        <v>113</v>
      </c>
      <c r="AQ119" s="877"/>
      <c r="AR119" s="877"/>
      <c r="AS119" s="877"/>
      <c r="AT119" s="878"/>
      <c r="AU119" s="879" t="s">
        <v>433</v>
      </c>
      <c r="AV119" s="880"/>
      <c r="AW119" s="880"/>
      <c r="AX119" s="880"/>
      <c r="AY119" s="881"/>
      <c r="AZ119" s="816" t="s">
        <v>434</v>
      </c>
      <c r="BA119" s="758"/>
      <c r="BB119" s="758"/>
      <c r="BC119" s="758"/>
      <c r="BD119" s="758"/>
      <c r="BE119" s="758"/>
      <c r="BF119" s="758"/>
      <c r="BG119" s="758"/>
      <c r="BH119" s="758"/>
      <c r="BI119" s="758"/>
      <c r="BJ119" s="758"/>
      <c r="BK119" s="758"/>
      <c r="BL119" s="758"/>
      <c r="BM119" s="758"/>
      <c r="BN119" s="758"/>
      <c r="BO119" s="758"/>
      <c r="BP119" s="759"/>
      <c r="BQ119" s="799">
        <v>8078145</v>
      </c>
      <c r="BR119" s="800"/>
      <c r="BS119" s="800"/>
      <c r="BT119" s="800"/>
      <c r="BU119" s="800"/>
      <c r="BV119" s="800">
        <v>7927797</v>
      </c>
      <c r="BW119" s="800"/>
      <c r="BX119" s="800"/>
      <c r="BY119" s="800"/>
      <c r="BZ119" s="800"/>
      <c r="CA119" s="800">
        <v>8316098</v>
      </c>
      <c r="CB119" s="800"/>
      <c r="CC119" s="800"/>
      <c r="CD119" s="800"/>
      <c r="CE119" s="800"/>
      <c r="CF119" s="861">
        <v>49.7</v>
      </c>
      <c r="CG119" s="862"/>
      <c r="CH119" s="862"/>
      <c r="CI119" s="862"/>
      <c r="CJ119" s="862"/>
      <c r="CK119" s="918"/>
      <c r="CL119" s="868"/>
      <c r="CM119" s="825" t="s">
        <v>435</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581036</v>
      </c>
      <c r="DH119" s="717"/>
      <c r="DI119" s="717"/>
      <c r="DJ119" s="717"/>
      <c r="DK119" s="718"/>
      <c r="DL119" s="719">
        <v>633831</v>
      </c>
      <c r="DM119" s="717"/>
      <c r="DN119" s="717"/>
      <c r="DO119" s="717"/>
      <c r="DP119" s="718"/>
      <c r="DQ119" s="719">
        <v>703539</v>
      </c>
      <c r="DR119" s="717"/>
      <c r="DS119" s="717"/>
      <c r="DT119" s="717"/>
      <c r="DU119" s="718"/>
      <c r="DV119" s="807">
        <v>4.2</v>
      </c>
      <c r="DW119" s="808"/>
      <c r="DX119" s="808"/>
      <c r="DY119" s="808"/>
      <c r="DZ119" s="809"/>
    </row>
    <row r="120" spans="1:130" s="197" customFormat="1" ht="26.25" customHeight="1">
      <c r="A120" s="865"/>
      <c r="B120" s="866"/>
      <c r="C120" s="803" t="s">
        <v>411</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113</v>
      </c>
      <c r="AB120" s="784"/>
      <c r="AC120" s="784"/>
      <c r="AD120" s="784"/>
      <c r="AE120" s="785"/>
      <c r="AF120" s="786" t="s">
        <v>113</v>
      </c>
      <c r="AG120" s="784"/>
      <c r="AH120" s="784"/>
      <c r="AI120" s="784"/>
      <c r="AJ120" s="785"/>
      <c r="AK120" s="786" t="s">
        <v>113</v>
      </c>
      <c r="AL120" s="784"/>
      <c r="AM120" s="784"/>
      <c r="AN120" s="784"/>
      <c r="AO120" s="785"/>
      <c r="AP120" s="754" t="s">
        <v>113</v>
      </c>
      <c r="AQ120" s="755"/>
      <c r="AR120" s="755"/>
      <c r="AS120" s="755"/>
      <c r="AT120" s="756"/>
      <c r="AU120" s="882"/>
      <c r="AV120" s="883"/>
      <c r="AW120" s="883"/>
      <c r="AX120" s="883"/>
      <c r="AY120" s="884"/>
      <c r="AZ120" s="767" t="s">
        <v>436</v>
      </c>
      <c r="BA120" s="768"/>
      <c r="BB120" s="768"/>
      <c r="BC120" s="768"/>
      <c r="BD120" s="768"/>
      <c r="BE120" s="768"/>
      <c r="BF120" s="768"/>
      <c r="BG120" s="768"/>
      <c r="BH120" s="768"/>
      <c r="BI120" s="768"/>
      <c r="BJ120" s="768"/>
      <c r="BK120" s="768"/>
      <c r="BL120" s="768"/>
      <c r="BM120" s="768"/>
      <c r="BN120" s="768"/>
      <c r="BO120" s="768"/>
      <c r="BP120" s="769"/>
      <c r="BQ120" s="770">
        <v>2185512</v>
      </c>
      <c r="BR120" s="771"/>
      <c r="BS120" s="771"/>
      <c r="BT120" s="771"/>
      <c r="BU120" s="771"/>
      <c r="BV120" s="771">
        <v>1999929</v>
      </c>
      <c r="BW120" s="771"/>
      <c r="BX120" s="771"/>
      <c r="BY120" s="771"/>
      <c r="BZ120" s="771"/>
      <c r="CA120" s="771">
        <v>1785227</v>
      </c>
      <c r="CB120" s="771"/>
      <c r="CC120" s="771"/>
      <c r="CD120" s="771"/>
      <c r="CE120" s="771"/>
      <c r="CF120" s="848">
        <v>10.7</v>
      </c>
      <c r="CG120" s="849"/>
      <c r="CH120" s="849"/>
      <c r="CI120" s="849"/>
      <c r="CJ120" s="849"/>
      <c r="CK120" s="850" t="s">
        <v>437</v>
      </c>
      <c r="CL120" s="810"/>
      <c r="CM120" s="810"/>
      <c r="CN120" s="810"/>
      <c r="CO120" s="811"/>
      <c r="CP120" s="854" t="s">
        <v>386</v>
      </c>
      <c r="CQ120" s="855"/>
      <c r="CR120" s="855"/>
      <c r="CS120" s="855"/>
      <c r="CT120" s="855"/>
      <c r="CU120" s="855"/>
      <c r="CV120" s="855"/>
      <c r="CW120" s="855"/>
      <c r="CX120" s="855"/>
      <c r="CY120" s="855"/>
      <c r="CZ120" s="855"/>
      <c r="DA120" s="855"/>
      <c r="DB120" s="855"/>
      <c r="DC120" s="855"/>
      <c r="DD120" s="855"/>
      <c r="DE120" s="855"/>
      <c r="DF120" s="856"/>
      <c r="DG120" s="799">
        <v>15856787</v>
      </c>
      <c r="DH120" s="800"/>
      <c r="DI120" s="800"/>
      <c r="DJ120" s="800"/>
      <c r="DK120" s="800"/>
      <c r="DL120" s="800">
        <v>15139574</v>
      </c>
      <c r="DM120" s="800"/>
      <c r="DN120" s="800"/>
      <c r="DO120" s="800"/>
      <c r="DP120" s="800"/>
      <c r="DQ120" s="800">
        <v>14889056</v>
      </c>
      <c r="DR120" s="800"/>
      <c r="DS120" s="800"/>
      <c r="DT120" s="800"/>
      <c r="DU120" s="800"/>
      <c r="DV120" s="801">
        <v>89</v>
      </c>
      <c r="DW120" s="801"/>
      <c r="DX120" s="801"/>
      <c r="DY120" s="801"/>
      <c r="DZ120" s="802"/>
    </row>
    <row r="121" spans="1:130" s="197" customFormat="1" ht="26.25" customHeight="1">
      <c r="A121" s="865"/>
      <c r="B121" s="866"/>
      <c r="C121" s="842" t="s">
        <v>438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113</v>
      </c>
      <c r="AB121" s="784"/>
      <c r="AC121" s="784"/>
      <c r="AD121" s="784"/>
      <c r="AE121" s="785"/>
      <c r="AF121" s="786" t="s">
        <v>113</v>
      </c>
      <c r="AG121" s="784"/>
      <c r="AH121" s="784"/>
      <c r="AI121" s="784"/>
      <c r="AJ121" s="785"/>
      <c r="AK121" s="786" t="s">
        <v>113</v>
      </c>
      <c r="AL121" s="784"/>
      <c r="AM121" s="784"/>
      <c r="AN121" s="784"/>
      <c r="AO121" s="785"/>
      <c r="AP121" s="754" t="s">
        <v>113</v>
      </c>
      <c r="AQ121" s="755"/>
      <c r="AR121" s="755"/>
      <c r="AS121" s="755"/>
      <c r="AT121" s="756"/>
      <c r="AU121" s="882"/>
      <c r="AV121" s="883"/>
      <c r="AW121" s="883"/>
      <c r="AX121" s="883"/>
      <c r="AY121" s="884"/>
      <c r="AZ121" s="845" t="s">
        <v>439</v>
      </c>
      <c r="BA121" s="846"/>
      <c r="BB121" s="846"/>
      <c r="BC121" s="846"/>
      <c r="BD121" s="846"/>
      <c r="BE121" s="846"/>
      <c r="BF121" s="846"/>
      <c r="BG121" s="846"/>
      <c r="BH121" s="846"/>
      <c r="BI121" s="846"/>
      <c r="BJ121" s="846"/>
      <c r="BK121" s="846"/>
      <c r="BL121" s="846"/>
      <c r="BM121" s="846"/>
      <c r="BN121" s="846"/>
      <c r="BO121" s="846"/>
      <c r="BP121" s="847"/>
      <c r="BQ121" s="857">
        <v>46954994</v>
      </c>
      <c r="BR121" s="858"/>
      <c r="BS121" s="858"/>
      <c r="BT121" s="858"/>
      <c r="BU121" s="858"/>
      <c r="BV121" s="858">
        <v>46081993</v>
      </c>
      <c r="BW121" s="858"/>
      <c r="BX121" s="858"/>
      <c r="BY121" s="858"/>
      <c r="BZ121" s="858"/>
      <c r="CA121" s="858">
        <v>45376538</v>
      </c>
      <c r="CB121" s="858"/>
      <c r="CC121" s="858"/>
      <c r="CD121" s="858"/>
      <c r="CE121" s="858"/>
      <c r="CF121" s="859">
        <v>271.10000000000002</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3164223</v>
      </c>
      <c r="DH121" s="771"/>
      <c r="DI121" s="771"/>
      <c r="DJ121" s="771"/>
      <c r="DK121" s="771"/>
      <c r="DL121" s="771">
        <v>3228712</v>
      </c>
      <c r="DM121" s="771"/>
      <c r="DN121" s="771"/>
      <c r="DO121" s="771"/>
      <c r="DP121" s="771"/>
      <c r="DQ121" s="771">
        <v>3329216</v>
      </c>
      <c r="DR121" s="771"/>
      <c r="DS121" s="771"/>
      <c r="DT121" s="771"/>
      <c r="DU121" s="771"/>
      <c r="DV121" s="823">
        <v>19.899999999999999</v>
      </c>
      <c r="DW121" s="823"/>
      <c r="DX121" s="823"/>
      <c r="DY121" s="823"/>
      <c r="DZ121" s="824"/>
    </row>
    <row r="122" spans="1:130" s="197" customFormat="1" ht="26.25" customHeight="1">
      <c r="A122" s="865"/>
      <c r="B122" s="866"/>
      <c r="C122" s="803" t="s">
        <v>421</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113</v>
      </c>
      <c r="AB122" s="784"/>
      <c r="AC122" s="784"/>
      <c r="AD122" s="784"/>
      <c r="AE122" s="785"/>
      <c r="AF122" s="786" t="s">
        <v>113</v>
      </c>
      <c r="AG122" s="784"/>
      <c r="AH122" s="784"/>
      <c r="AI122" s="784"/>
      <c r="AJ122" s="785"/>
      <c r="AK122" s="786" t="s">
        <v>113</v>
      </c>
      <c r="AL122" s="784"/>
      <c r="AM122" s="784"/>
      <c r="AN122" s="784"/>
      <c r="AO122" s="785"/>
      <c r="AP122" s="754" t="s">
        <v>113</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440</v>
      </c>
      <c r="BP122" s="838"/>
      <c r="BQ122" s="839">
        <v>57218651</v>
      </c>
      <c r="BR122" s="840"/>
      <c r="BS122" s="840"/>
      <c r="BT122" s="840"/>
      <c r="BU122" s="840"/>
      <c r="BV122" s="840">
        <v>56009719</v>
      </c>
      <c r="BW122" s="840"/>
      <c r="BX122" s="840"/>
      <c r="BY122" s="840"/>
      <c r="BZ122" s="840"/>
      <c r="CA122" s="840">
        <v>55477863</v>
      </c>
      <c r="CB122" s="840"/>
      <c r="CC122" s="840"/>
      <c r="CD122" s="840"/>
      <c r="CE122" s="840"/>
      <c r="CF122" s="743"/>
      <c r="CG122" s="744"/>
      <c r="CH122" s="744"/>
      <c r="CI122" s="744"/>
      <c r="CJ122" s="841"/>
      <c r="CK122" s="851"/>
      <c r="CL122" s="812"/>
      <c r="CM122" s="812"/>
      <c r="CN122" s="812"/>
      <c r="CO122" s="813"/>
      <c r="CP122" s="828" t="s">
        <v>387</v>
      </c>
      <c r="CQ122" s="829"/>
      <c r="CR122" s="829"/>
      <c r="CS122" s="829"/>
      <c r="CT122" s="829"/>
      <c r="CU122" s="829"/>
      <c r="CV122" s="829"/>
      <c r="CW122" s="829"/>
      <c r="CX122" s="829"/>
      <c r="CY122" s="829"/>
      <c r="CZ122" s="829"/>
      <c r="DA122" s="829"/>
      <c r="DB122" s="829"/>
      <c r="DC122" s="829"/>
      <c r="DD122" s="829"/>
      <c r="DE122" s="829"/>
      <c r="DF122" s="830"/>
      <c r="DG122" s="770" t="s">
        <v>113</v>
      </c>
      <c r="DH122" s="771"/>
      <c r="DI122" s="771"/>
      <c r="DJ122" s="771"/>
      <c r="DK122" s="771"/>
      <c r="DL122" s="771" t="s">
        <v>113</v>
      </c>
      <c r="DM122" s="771"/>
      <c r="DN122" s="771"/>
      <c r="DO122" s="771"/>
      <c r="DP122" s="771"/>
      <c r="DQ122" s="771" t="s">
        <v>113</v>
      </c>
      <c r="DR122" s="771"/>
      <c r="DS122" s="771"/>
      <c r="DT122" s="771"/>
      <c r="DU122" s="771"/>
      <c r="DV122" s="823" t="s">
        <v>113</v>
      </c>
      <c r="DW122" s="823"/>
      <c r="DX122" s="823"/>
      <c r="DY122" s="823"/>
      <c r="DZ122" s="824"/>
    </row>
    <row r="123" spans="1:130" s="197" customFormat="1" ht="26.25" customHeight="1" thickBot="1">
      <c r="A123" s="865"/>
      <c r="B123" s="866"/>
      <c r="C123" s="803" t="s">
        <v>427</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107827</v>
      </c>
      <c r="AB123" s="784"/>
      <c r="AC123" s="784"/>
      <c r="AD123" s="784"/>
      <c r="AE123" s="785"/>
      <c r="AF123" s="786">
        <v>88195</v>
      </c>
      <c r="AG123" s="784"/>
      <c r="AH123" s="784"/>
      <c r="AI123" s="784"/>
      <c r="AJ123" s="785"/>
      <c r="AK123" s="786">
        <v>78071</v>
      </c>
      <c r="AL123" s="784"/>
      <c r="AM123" s="784"/>
      <c r="AN123" s="784"/>
      <c r="AO123" s="785"/>
      <c r="AP123" s="754">
        <v>0.5</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93.5</v>
      </c>
      <c r="BR123" s="832"/>
      <c r="BS123" s="832"/>
      <c r="BT123" s="832"/>
      <c r="BU123" s="832"/>
      <c r="BV123" s="832">
        <v>90.3</v>
      </c>
      <c r="BW123" s="832"/>
      <c r="BX123" s="832"/>
      <c r="BY123" s="832"/>
      <c r="BZ123" s="832"/>
      <c r="CA123" s="832">
        <v>92.1</v>
      </c>
      <c r="CB123" s="832"/>
      <c r="CC123" s="832"/>
      <c r="CD123" s="832"/>
      <c r="CE123" s="832"/>
      <c r="CF123" s="730"/>
      <c r="CG123" s="731"/>
      <c r="CH123" s="731"/>
      <c r="CI123" s="731"/>
      <c r="CJ123" s="833"/>
      <c r="CK123" s="851"/>
      <c r="CL123" s="812"/>
      <c r="CM123" s="812"/>
      <c r="CN123" s="812"/>
      <c r="CO123" s="813"/>
      <c r="CP123" s="828" t="s">
        <v>382</v>
      </c>
      <c r="CQ123" s="829"/>
      <c r="CR123" s="829"/>
      <c r="CS123" s="829"/>
      <c r="CT123" s="829"/>
      <c r="CU123" s="829"/>
      <c r="CV123" s="829"/>
      <c r="CW123" s="829"/>
      <c r="CX123" s="829"/>
      <c r="CY123" s="829"/>
      <c r="CZ123" s="829"/>
      <c r="DA123" s="829"/>
      <c r="DB123" s="829"/>
      <c r="DC123" s="829"/>
      <c r="DD123" s="829"/>
      <c r="DE123" s="829"/>
      <c r="DF123" s="830"/>
      <c r="DG123" s="783" t="s">
        <v>113</v>
      </c>
      <c r="DH123" s="784"/>
      <c r="DI123" s="784"/>
      <c r="DJ123" s="784"/>
      <c r="DK123" s="785"/>
      <c r="DL123" s="786" t="s">
        <v>113</v>
      </c>
      <c r="DM123" s="784"/>
      <c r="DN123" s="784"/>
      <c r="DO123" s="784"/>
      <c r="DP123" s="785"/>
      <c r="DQ123" s="786" t="s">
        <v>113</v>
      </c>
      <c r="DR123" s="784"/>
      <c r="DS123" s="784"/>
      <c r="DT123" s="784"/>
      <c r="DU123" s="785"/>
      <c r="DV123" s="754" t="s">
        <v>113</v>
      </c>
      <c r="DW123" s="755"/>
      <c r="DX123" s="755"/>
      <c r="DY123" s="755"/>
      <c r="DZ123" s="756"/>
    </row>
    <row r="124" spans="1:130" s="197" customFormat="1" ht="26.25" customHeight="1">
      <c r="A124" s="865"/>
      <c r="B124" s="866"/>
      <c r="C124" s="803" t="s">
        <v>430</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113</v>
      </c>
      <c r="AB124" s="784"/>
      <c r="AC124" s="784"/>
      <c r="AD124" s="784"/>
      <c r="AE124" s="785"/>
      <c r="AF124" s="786" t="s">
        <v>113</v>
      </c>
      <c r="AG124" s="784"/>
      <c r="AH124" s="784"/>
      <c r="AI124" s="784"/>
      <c r="AJ124" s="785"/>
      <c r="AK124" s="786" t="s">
        <v>113</v>
      </c>
      <c r="AL124" s="784"/>
      <c r="AM124" s="784"/>
      <c r="AN124" s="784"/>
      <c r="AO124" s="785"/>
      <c r="AP124" s="754" t="s">
        <v>113</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113</v>
      </c>
      <c r="DH124" s="717"/>
      <c r="DI124" s="717"/>
      <c r="DJ124" s="717"/>
      <c r="DK124" s="718"/>
      <c r="DL124" s="719" t="s">
        <v>113</v>
      </c>
      <c r="DM124" s="717"/>
      <c r="DN124" s="717"/>
      <c r="DO124" s="717"/>
      <c r="DP124" s="718"/>
      <c r="DQ124" s="719" t="s">
        <v>113</v>
      </c>
      <c r="DR124" s="717"/>
      <c r="DS124" s="717"/>
      <c r="DT124" s="717"/>
      <c r="DU124" s="718"/>
      <c r="DV124" s="807" t="s">
        <v>113</v>
      </c>
      <c r="DW124" s="808"/>
      <c r="DX124" s="808"/>
      <c r="DY124" s="808"/>
      <c r="DZ124" s="809"/>
    </row>
    <row r="125" spans="1:130" s="197" customFormat="1" ht="26.25" customHeight="1" thickBot="1">
      <c r="A125" s="865"/>
      <c r="B125" s="866"/>
      <c r="C125" s="803" t="s">
        <v>432</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113</v>
      </c>
      <c r="AB125" s="784"/>
      <c r="AC125" s="784"/>
      <c r="AD125" s="784"/>
      <c r="AE125" s="785"/>
      <c r="AF125" s="786" t="s">
        <v>113</v>
      </c>
      <c r="AG125" s="784"/>
      <c r="AH125" s="784"/>
      <c r="AI125" s="784"/>
      <c r="AJ125" s="785"/>
      <c r="AK125" s="786" t="s">
        <v>113</v>
      </c>
      <c r="AL125" s="784"/>
      <c r="AM125" s="784"/>
      <c r="AN125" s="784"/>
      <c r="AO125" s="785"/>
      <c r="AP125" s="754" t="s">
        <v>113</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113</v>
      </c>
      <c r="DH125" s="800"/>
      <c r="DI125" s="800"/>
      <c r="DJ125" s="800"/>
      <c r="DK125" s="800"/>
      <c r="DL125" s="800" t="s">
        <v>113</v>
      </c>
      <c r="DM125" s="800"/>
      <c r="DN125" s="800"/>
      <c r="DO125" s="800"/>
      <c r="DP125" s="800"/>
      <c r="DQ125" s="800" t="s">
        <v>113</v>
      </c>
      <c r="DR125" s="800"/>
      <c r="DS125" s="800"/>
      <c r="DT125" s="800"/>
      <c r="DU125" s="800"/>
      <c r="DV125" s="801" t="s">
        <v>113</v>
      </c>
      <c r="DW125" s="801"/>
      <c r="DX125" s="801"/>
      <c r="DY125" s="801"/>
      <c r="DZ125" s="802"/>
    </row>
    <row r="126" spans="1:130" s="197" customFormat="1" ht="26.25" customHeight="1">
      <c r="A126" s="865"/>
      <c r="B126" s="866"/>
      <c r="C126" s="803" t="s">
        <v>435</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71289</v>
      </c>
      <c r="AB126" s="784"/>
      <c r="AC126" s="784"/>
      <c r="AD126" s="784"/>
      <c r="AE126" s="785"/>
      <c r="AF126" s="786">
        <v>40950</v>
      </c>
      <c r="AG126" s="784"/>
      <c r="AH126" s="784"/>
      <c r="AI126" s="784"/>
      <c r="AJ126" s="785"/>
      <c r="AK126" s="786">
        <v>86656</v>
      </c>
      <c r="AL126" s="784"/>
      <c r="AM126" s="784"/>
      <c r="AN126" s="784"/>
      <c r="AO126" s="785"/>
      <c r="AP126" s="754">
        <v>0.5</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113</v>
      </c>
      <c r="DH126" s="771"/>
      <c r="DI126" s="771"/>
      <c r="DJ126" s="771"/>
      <c r="DK126" s="771"/>
      <c r="DL126" s="771" t="s">
        <v>113</v>
      </c>
      <c r="DM126" s="771"/>
      <c r="DN126" s="771"/>
      <c r="DO126" s="771"/>
      <c r="DP126" s="771"/>
      <c r="DQ126" s="771" t="s">
        <v>113</v>
      </c>
      <c r="DR126" s="771"/>
      <c r="DS126" s="771"/>
      <c r="DT126" s="771"/>
      <c r="DU126" s="771"/>
      <c r="DV126" s="823" t="s">
        <v>113</v>
      </c>
      <c r="DW126" s="823"/>
      <c r="DX126" s="823"/>
      <c r="DY126" s="823"/>
      <c r="DZ126" s="824"/>
    </row>
    <row r="127" spans="1:130" s="197" customFormat="1" ht="26.25" customHeight="1" thickBot="1">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113</v>
      </c>
      <c r="AB127" s="784"/>
      <c r="AC127" s="784"/>
      <c r="AD127" s="784"/>
      <c r="AE127" s="785"/>
      <c r="AF127" s="786" t="s">
        <v>113</v>
      </c>
      <c r="AG127" s="784"/>
      <c r="AH127" s="784"/>
      <c r="AI127" s="784"/>
      <c r="AJ127" s="785"/>
      <c r="AK127" s="786" t="s">
        <v>113</v>
      </c>
      <c r="AL127" s="784"/>
      <c r="AM127" s="784"/>
      <c r="AN127" s="784"/>
      <c r="AO127" s="785"/>
      <c r="AP127" s="754" t="s">
        <v>113</v>
      </c>
      <c r="AQ127" s="755"/>
      <c r="AR127" s="755"/>
      <c r="AS127" s="755"/>
      <c r="AT127" s="756"/>
      <c r="AU127" s="233"/>
      <c r="AV127" s="233"/>
      <c r="AW127" s="233"/>
      <c r="AX127" s="757" t="s">
        <v>451</v>
      </c>
      <c r="AY127" s="758"/>
      <c r="AZ127" s="758"/>
      <c r="BA127" s="758"/>
      <c r="BB127" s="758"/>
      <c r="BC127" s="758"/>
      <c r="BD127" s="758"/>
      <c r="BE127" s="759"/>
      <c r="BF127" s="760" t="s">
        <v>113</v>
      </c>
      <c r="BG127" s="761"/>
      <c r="BH127" s="761"/>
      <c r="BI127" s="761"/>
      <c r="BJ127" s="761"/>
      <c r="BK127" s="761"/>
      <c r="BL127" s="762"/>
      <c r="BM127" s="760">
        <v>12.38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v>96223</v>
      </c>
      <c r="DH127" s="820"/>
      <c r="DI127" s="820"/>
      <c r="DJ127" s="820"/>
      <c r="DK127" s="820"/>
      <c r="DL127" s="820">
        <v>55823</v>
      </c>
      <c r="DM127" s="820"/>
      <c r="DN127" s="820"/>
      <c r="DO127" s="820"/>
      <c r="DP127" s="820"/>
      <c r="DQ127" s="820">
        <v>52042</v>
      </c>
      <c r="DR127" s="820"/>
      <c r="DS127" s="820"/>
      <c r="DT127" s="820"/>
      <c r="DU127" s="820"/>
      <c r="DV127" s="821">
        <v>0.3</v>
      </c>
      <c r="DW127" s="821"/>
      <c r="DX127" s="821"/>
      <c r="DY127" s="821"/>
      <c r="DZ127" s="822"/>
    </row>
    <row r="128" spans="1:130" s="197" customFormat="1" ht="26.25" customHeight="1">
      <c r="A128" s="795" t="s">
        <v>453</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454</v>
      </c>
      <c r="X128" s="797"/>
      <c r="Y128" s="797"/>
      <c r="Z128" s="798"/>
      <c r="AA128" s="723">
        <v>249966</v>
      </c>
      <c r="AB128" s="724"/>
      <c r="AC128" s="724"/>
      <c r="AD128" s="724"/>
      <c r="AE128" s="725"/>
      <c r="AF128" s="726">
        <v>241146</v>
      </c>
      <c r="AG128" s="724"/>
      <c r="AH128" s="724"/>
      <c r="AI128" s="724"/>
      <c r="AJ128" s="725"/>
      <c r="AK128" s="726">
        <v>232005</v>
      </c>
      <c r="AL128" s="724"/>
      <c r="AM128" s="724"/>
      <c r="AN128" s="724"/>
      <c r="AO128" s="725"/>
      <c r="AP128" s="727"/>
      <c r="AQ128" s="728"/>
      <c r="AR128" s="728"/>
      <c r="AS128" s="728"/>
      <c r="AT128" s="729"/>
      <c r="AU128" s="235"/>
      <c r="AV128" s="235"/>
      <c r="AW128" s="235"/>
      <c r="AX128" s="772" t="s">
        <v>455</v>
      </c>
      <c r="AY128" s="768"/>
      <c r="AZ128" s="768"/>
      <c r="BA128" s="768"/>
      <c r="BB128" s="768"/>
      <c r="BC128" s="768"/>
      <c r="BD128" s="768"/>
      <c r="BE128" s="769"/>
      <c r="BF128" s="790" t="s">
        <v>113</v>
      </c>
      <c r="BG128" s="791"/>
      <c r="BH128" s="791"/>
      <c r="BI128" s="791"/>
      <c r="BJ128" s="791"/>
      <c r="BK128" s="791"/>
      <c r="BL128" s="792"/>
      <c r="BM128" s="790">
        <v>17.38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456</v>
      </c>
      <c r="X129" s="781"/>
      <c r="Y129" s="781"/>
      <c r="Z129" s="782"/>
      <c r="AA129" s="783">
        <v>20608966</v>
      </c>
      <c r="AB129" s="784"/>
      <c r="AC129" s="784"/>
      <c r="AD129" s="784"/>
      <c r="AE129" s="785"/>
      <c r="AF129" s="786">
        <v>20855038</v>
      </c>
      <c r="AG129" s="784"/>
      <c r="AH129" s="784"/>
      <c r="AI129" s="784"/>
      <c r="AJ129" s="785"/>
      <c r="AK129" s="786">
        <v>21168662</v>
      </c>
      <c r="AL129" s="784"/>
      <c r="AM129" s="784"/>
      <c r="AN129" s="784"/>
      <c r="AO129" s="785"/>
      <c r="AP129" s="787"/>
      <c r="AQ129" s="788"/>
      <c r="AR129" s="788"/>
      <c r="AS129" s="788"/>
      <c r="AT129" s="789"/>
      <c r="AU129" s="235"/>
      <c r="AV129" s="235"/>
      <c r="AW129" s="235"/>
      <c r="AX129" s="772" t="s">
        <v>457</v>
      </c>
      <c r="AY129" s="768"/>
      <c r="AZ129" s="768"/>
      <c r="BA129" s="768"/>
      <c r="BB129" s="768"/>
      <c r="BC129" s="768"/>
      <c r="BD129" s="768"/>
      <c r="BE129" s="769"/>
      <c r="BF129" s="773">
        <v>13.1</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458</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459</v>
      </c>
      <c r="X130" s="781"/>
      <c r="Y130" s="781"/>
      <c r="Z130" s="782"/>
      <c r="AA130" s="783">
        <v>3824742</v>
      </c>
      <c r="AB130" s="784"/>
      <c r="AC130" s="784"/>
      <c r="AD130" s="784"/>
      <c r="AE130" s="785"/>
      <c r="AF130" s="786">
        <v>3923631</v>
      </c>
      <c r="AG130" s="784"/>
      <c r="AH130" s="784"/>
      <c r="AI130" s="784"/>
      <c r="AJ130" s="785"/>
      <c r="AK130" s="786">
        <v>4430618</v>
      </c>
      <c r="AL130" s="784"/>
      <c r="AM130" s="784"/>
      <c r="AN130" s="784"/>
      <c r="AO130" s="785"/>
      <c r="AP130" s="787"/>
      <c r="AQ130" s="788"/>
      <c r="AR130" s="788"/>
      <c r="AS130" s="788"/>
      <c r="AT130" s="789"/>
      <c r="AU130" s="235"/>
      <c r="AV130" s="235"/>
      <c r="AW130" s="235"/>
      <c r="AX130" s="751" t="s">
        <v>460</v>
      </c>
      <c r="AY130" s="752"/>
      <c r="AZ130" s="752"/>
      <c r="BA130" s="752"/>
      <c r="BB130" s="752"/>
      <c r="BC130" s="752"/>
      <c r="BD130" s="752"/>
      <c r="BE130" s="753"/>
      <c r="BF130" s="705">
        <v>92.1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461</v>
      </c>
      <c r="X131" s="714"/>
      <c r="Y131" s="714"/>
      <c r="Z131" s="715"/>
      <c r="AA131" s="716">
        <v>16784224</v>
      </c>
      <c r="AB131" s="717"/>
      <c r="AC131" s="717"/>
      <c r="AD131" s="717"/>
      <c r="AE131" s="718"/>
      <c r="AF131" s="719">
        <v>16931407</v>
      </c>
      <c r="AG131" s="717"/>
      <c r="AH131" s="717"/>
      <c r="AI131" s="717"/>
      <c r="AJ131" s="718"/>
      <c r="AK131" s="719">
        <v>16738044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462</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463</v>
      </c>
      <c r="W132" s="737"/>
      <c r="X132" s="737"/>
      <c r="Y132" s="737"/>
      <c r="Z132" s="738"/>
      <c r="AA132" s="739">
        <v>13.43416294</v>
      </c>
      <c r="AB132" s="740"/>
      <c r="AC132" s="740"/>
      <c r="AD132" s="740"/>
      <c r="AE132" s="741"/>
      <c r="AF132" s="742">
        <v>12.707006570000001</v>
      </c>
      <c r="AG132" s="740"/>
      <c r="AH132" s="740"/>
      <c r="AI132" s="740"/>
      <c r="AJ132" s="741"/>
      <c r="AK132" s="742">
        <v>13.203782950000001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464</v>
      </c>
      <c r="W133" s="746"/>
      <c r="X133" s="746"/>
      <c r="Y133" s="746"/>
      <c r="Z133" s="747"/>
      <c r="AA133" s="748">
        <v>14.6</v>
      </c>
      <c r="AB133" s="749"/>
      <c r="AC133" s="749"/>
      <c r="AD133" s="749"/>
      <c r="AE133" s="750"/>
      <c r="AF133" s="748">
        <v>13.6</v>
      </c>
      <c r="AG133" s="749"/>
      <c r="AH133" s="749"/>
      <c r="AI133" s="749"/>
      <c r="AJ133" s="750"/>
      <c r="AK133" s="748">
        <v>13.1</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V7:DZ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B7:P7"/>
    <mergeCell ref="Q7:U7"/>
    <mergeCell ref="V7:Z7"/>
    <mergeCell ref="AA7:AE7"/>
    <mergeCell ref="AF7:AJ7"/>
    <mergeCell ref="DG7:DK7"/>
    <mergeCell ref="DL7:DP7"/>
    <mergeCell ref="DQ7:DU7"/>
    <mergeCell ref="AK7:AO7"/>
    <mergeCell ref="AP7:AT7"/>
    <mergeCell ref="AU7:AY7"/>
    <mergeCell ref="BS7:CG7"/>
    <mergeCell ref="CH7:CL7"/>
    <mergeCell ref="CM7:CQ7"/>
    <mergeCell ref="AP8:AT8"/>
    <mergeCell ref="AU8:AY8"/>
    <mergeCell ref="BS8:CG8"/>
    <mergeCell ref="CR7:CV7"/>
    <mergeCell ref="CW7:DA7"/>
    <mergeCell ref="DB7:DF7"/>
    <mergeCell ref="B8:P8"/>
    <mergeCell ref="Q8:U8"/>
    <mergeCell ref="V8:Z8"/>
    <mergeCell ref="AA8:AE8"/>
    <mergeCell ref="AF8:AJ8"/>
    <mergeCell ref="AK8:AO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DQ55:DU55"/>
    <mergeCell ref="AU55:AY55"/>
    <mergeCell ref="AZ55:BD55"/>
    <mergeCell ref="BE55:BI55"/>
    <mergeCell ref="BS55:CG55"/>
    <mergeCell ref="CH55:CL55"/>
    <mergeCell ref="CM55:CQ55"/>
    <mergeCell ref="AZ56:BD56"/>
    <mergeCell ref="CR55:CV55"/>
    <mergeCell ref="CW55:DA55"/>
    <mergeCell ref="DB55:DF55"/>
    <mergeCell ref="DG55:DK55"/>
    <mergeCell ref="DL55:DP55"/>
    <mergeCell ref="CW56:DA56"/>
    <mergeCell ref="DV55:DZ55"/>
    <mergeCell ref="B56:P56"/>
    <mergeCell ref="Q56:U56"/>
    <mergeCell ref="V56:Z56"/>
    <mergeCell ref="AA56:AE56"/>
    <mergeCell ref="AF56:AJ56"/>
    <mergeCell ref="AK56:AO56"/>
    <mergeCell ref="AP56:AT56"/>
    <mergeCell ref="AU56:AY56"/>
    <mergeCell ref="DG56:DK56"/>
    <mergeCell ref="DL56:DP56"/>
    <mergeCell ref="DQ56:DU56"/>
    <mergeCell ref="DV56:DZ56"/>
    <mergeCell ref="B57:P57"/>
    <mergeCell ref="Q57:U57"/>
    <mergeCell ref="V57:Z57"/>
    <mergeCell ref="AA57:AE57"/>
    <mergeCell ref="AF57:AJ57"/>
    <mergeCell ref="BE56:BI56"/>
    <mergeCell ref="AU58:AY58"/>
    <mergeCell ref="AZ58:BD58"/>
    <mergeCell ref="BE58:BI58"/>
    <mergeCell ref="BS58:CG58"/>
    <mergeCell ref="CH58:CL58"/>
    <mergeCell ref="DB56:DF56"/>
    <mergeCell ref="BS56:CG56"/>
    <mergeCell ref="CH56:CL56"/>
    <mergeCell ref="CM56:CQ56"/>
    <mergeCell ref="CR56:CV56"/>
    <mergeCell ref="DV58:DZ58"/>
    <mergeCell ref="CR58:CV58"/>
    <mergeCell ref="CW58:DA58"/>
    <mergeCell ref="DB58:DF58"/>
    <mergeCell ref="DG58:DK58"/>
    <mergeCell ref="DL58:DP58"/>
    <mergeCell ref="DQ58:DU58"/>
    <mergeCell ref="CR57:CV57"/>
    <mergeCell ref="CW57:DA57"/>
    <mergeCell ref="DB57:DF57"/>
    <mergeCell ref="DG57:DK57"/>
    <mergeCell ref="AK57:AO57"/>
    <mergeCell ref="AP57:AT57"/>
    <mergeCell ref="AU57:AY57"/>
    <mergeCell ref="AZ57:BD57"/>
    <mergeCell ref="BE57:BI57"/>
    <mergeCell ref="BS57:CG57"/>
    <mergeCell ref="DV57:DZ57"/>
    <mergeCell ref="B58:P58"/>
    <mergeCell ref="Q58:U58"/>
    <mergeCell ref="V58:Z58"/>
    <mergeCell ref="AA58:AE58"/>
    <mergeCell ref="AF58:AJ58"/>
    <mergeCell ref="AK58:AO58"/>
    <mergeCell ref="AP58:AT58"/>
    <mergeCell ref="CH57:CL57"/>
    <mergeCell ref="CM57:CQ57"/>
    <mergeCell ref="CR59:CV59"/>
    <mergeCell ref="CW59:DA59"/>
    <mergeCell ref="AP60:AT60"/>
    <mergeCell ref="AU60:AY60"/>
    <mergeCell ref="AZ60:BD60"/>
    <mergeCell ref="BE60:BI60"/>
    <mergeCell ref="BS60:CG60"/>
    <mergeCell ref="DL59:DP59"/>
    <mergeCell ref="DQ59:DU59"/>
    <mergeCell ref="DL57:DP57"/>
    <mergeCell ref="DQ57:DU57"/>
    <mergeCell ref="B60:P60"/>
    <mergeCell ref="Q60:U60"/>
    <mergeCell ref="V60:Z60"/>
    <mergeCell ref="AA60:AE60"/>
    <mergeCell ref="AF60:AJ60"/>
    <mergeCell ref="BE59:BI59"/>
    <mergeCell ref="CW60:DA60"/>
    <mergeCell ref="DB60:DF60"/>
    <mergeCell ref="DG60:DK60"/>
    <mergeCell ref="AK60:AO60"/>
    <mergeCell ref="CM58:CQ58"/>
    <mergeCell ref="DB59:DF59"/>
    <mergeCell ref="DG59:DK59"/>
    <mergeCell ref="BS59:CG59"/>
    <mergeCell ref="CH59:CL59"/>
    <mergeCell ref="CM59:CQ59"/>
    <mergeCell ref="AF61:AJ61"/>
    <mergeCell ref="AK61:AO61"/>
    <mergeCell ref="AP61:AT61"/>
    <mergeCell ref="CH60:CL60"/>
    <mergeCell ref="CM60:CQ60"/>
    <mergeCell ref="CR60:CV60"/>
    <mergeCell ref="DL60:DP60"/>
    <mergeCell ref="B59:P59"/>
    <mergeCell ref="Q59:U59"/>
    <mergeCell ref="V59:Z59"/>
    <mergeCell ref="DQ60:DU60"/>
    <mergeCell ref="B61:P61"/>
    <mergeCell ref="Q61:U61"/>
    <mergeCell ref="AA59:AE59"/>
    <mergeCell ref="AF59:AJ59"/>
    <mergeCell ref="AA61:AE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CR62:CV62"/>
    <mergeCell ref="DL63:DP63"/>
    <mergeCell ref="DQ63:DU63"/>
    <mergeCell ref="DV63:DZ63"/>
    <mergeCell ref="B62:P62"/>
    <mergeCell ref="Q62:U62"/>
    <mergeCell ref="V62:Z62"/>
    <mergeCell ref="AA62:AE62"/>
    <mergeCell ref="DB62:DF62"/>
    <mergeCell ref="DG62:DK62"/>
    <mergeCell ref="DL62:DP62"/>
    <mergeCell ref="DQ62:DU62"/>
    <mergeCell ref="DV62:DZ62"/>
    <mergeCell ref="BE62:BI62"/>
    <mergeCell ref="BJ62:BN62"/>
    <mergeCell ref="BS62:CG62"/>
    <mergeCell ref="CH62:CL62"/>
    <mergeCell ref="CM62:CQ62"/>
    <mergeCell ref="B63:P63"/>
    <mergeCell ref="Q63:U63"/>
    <mergeCell ref="V63:Z63"/>
    <mergeCell ref="AA63:AE63"/>
    <mergeCell ref="AF63:AJ63"/>
    <mergeCell ref="AK63:AO63"/>
    <mergeCell ref="BJ63:BN63"/>
    <mergeCell ref="BS63:CG63"/>
    <mergeCell ref="DV59:DZ59"/>
    <mergeCell ref="DV60:DZ60"/>
    <mergeCell ref="AK59:AO59"/>
    <mergeCell ref="AP59:AT59"/>
    <mergeCell ref="AU59:AY59"/>
    <mergeCell ref="AZ59:BD59"/>
    <mergeCell ref="DV61:DZ61"/>
    <mergeCell ref="CW62:DA62"/>
    <mergeCell ref="DB64:DF64"/>
    <mergeCell ref="DG64:DK64"/>
    <mergeCell ref="CH63:CL63"/>
    <mergeCell ref="CM63:CQ63"/>
    <mergeCell ref="CR63:CV63"/>
    <mergeCell ref="CW63:DA63"/>
    <mergeCell ref="DB63:DF63"/>
    <mergeCell ref="DG63:DK63"/>
    <mergeCell ref="V61:Z61"/>
    <mergeCell ref="BS64:CG64"/>
    <mergeCell ref="CH64:CL64"/>
    <mergeCell ref="CM64:CQ64"/>
    <mergeCell ref="CR64:CV64"/>
    <mergeCell ref="CW64:DA64"/>
    <mergeCell ref="AP63:AT63"/>
    <mergeCell ref="AU63:AY63"/>
    <mergeCell ref="AZ63:BD63"/>
    <mergeCell ref="BE63:BI63"/>
    <mergeCell ref="AU66:AY67"/>
    <mergeCell ref="AZ66:BD67"/>
    <mergeCell ref="BS66:CG66"/>
    <mergeCell ref="CH66:CL66"/>
    <mergeCell ref="CM66:CQ66"/>
    <mergeCell ref="AF62:AJ62"/>
    <mergeCell ref="AK62:AO62"/>
    <mergeCell ref="AP62:AT62"/>
    <mergeCell ref="AU62:AY62"/>
    <mergeCell ref="AZ62:BD62"/>
    <mergeCell ref="DV67:DZ67"/>
    <mergeCell ref="CW66:DA66"/>
    <mergeCell ref="DB66:DF66"/>
    <mergeCell ref="DG66:DK66"/>
    <mergeCell ref="DL66:DP66"/>
    <mergeCell ref="DQ66:DU66"/>
    <mergeCell ref="DV66:DZ66"/>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B68:P68"/>
    <mergeCell ref="Q68:U68"/>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DQ67:DU67"/>
    <mergeCell ref="DG69:DK69"/>
    <mergeCell ref="DL69:DP69"/>
    <mergeCell ref="DQ69:DU69"/>
    <mergeCell ref="DV69:DZ69"/>
    <mergeCell ref="B70:P70"/>
    <mergeCell ref="Q70:U70"/>
    <mergeCell ref="V70:Z70"/>
    <mergeCell ref="AA70:AE70"/>
    <mergeCell ref="AF70:AJ70"/>
    <mergeCell ref="CH70:CL70"/>
    <mergeCell ref="CM70:CQ70"/>
    <mergeCell ref="CW67:DA67"/>
    <mergeCell ref="DB67:DF67"/>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DB68:DF68"/>
    <mergeCell ref="DG68:DK68"/>
    <mergeCell ref="DL68:DP68"/>
    <mergeCell ref="DQ68:DU68"/>
    <mergeCell ref="DV70:DZ70"/>
    <mergeCell ref="DG70:DK70"/>
    <mergeCell ref="DL70:DP70"/>
    <mergeCell ref="DQ70:DU70"/>
    <mergeCell ref="DV68:DZ68"/>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L90:DP90"/>
    <mergeCell ref="DQ90:DU90"/>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DL92:DP92"/>
    <mergeCell ref="DQ92:DU92"/>
    <mergeCell ref="DV90:DZ90"/>
    <mergeCell ref="BS91:CG91"/>
    <mergeCell ref="CH91:CL91"/>
    <mergeCell ref="CM91:CQ91"/>
    <mergeCell ref="CR91:CV91"/>
    <mergeCell ref="CW91:DA91"/>
    <mergeCell ref="DB91:DF91"/>
    <mergeCell ref="DG91:DK91"/>
    <mergeCell ref="DL93:DP93"/>
    <mergeCell ref="DQ93:DU93"/>
    <mergeCell ref="DV91:DZ91"/>
    <mergeCell ref="BS92:CG92"/>
    <mergeCell ref="CH92:CL92"/>
    <mergeCell ref="CM92:CQ92"/>
    <mergeCell ref="CR92:CV92"/>
    <mergeCell ref="CW92:DA92"/>
    <mergeCell ref="DB92:DF92"/>
    <mergeCell ref="DG92:DK92"/>
    <mergeCell ref="DL94:DP94"/>
    <mergeCell ref="DQ94:DU94"/>
    <mergeCell ref="DV92:DZ92"/>
    <mergeCell ref="BS93:CG93"/>
    <mergeCell ref="CH93:CL93"/>
    <mergeCell ref="CM93:CQ93"/>
    <mergeCell ref="CR93:CV93"/>
    <mergeCell ref="CW93:DA93"/>
    <mergeCell ref="DB93:DF93"/>
    <mergeCell ref="DG93:DK93"/>
    <mergeCell ref="DL95:DP95"/>
    <mergeCell ref="DQ95:DU95"/>
    <mergeCell ref="DV93:DZ93"/>
    <mergeCell ref="BS94:CG94"/>
    <mergeCell ref="CH94:CL94"/>
    <mergeCell ref="CM94:CQ94"/>
    <mergeCell ref="CR94:CV94"/>
    <mergeCell ref="CW94:DA94"/>
    <mergeCell ref="DB94:DF94"/>
    <mergeCell ref="DG94:DK94"/>
    <mergeCell ref="DL96:DP96"/>
    <mergeCell ref="DQ96:DU96"/>
    <mergeCell ref="DV94:DZ94"/>
    <mergeCell ref="BS95:CG95"/>
    <mergeCell ref="CH95:CL95"/>
    <mergeCell ref="CM95:CQ95"/>
    <mergeCell ref="CR95:CV95"/>
    <mergeCell ref="CW95:DA95"/>
    <mergeCell ref="DB95:DF95"/>
    <mergeCell ref="DG95:DK95"/>
    <mergeCell ref="DL97:DP97"/>
    <mergeCell ref="DQ97:DU97"/>
    <mergeCell ref="DV95:DZ95"/>
    <mergeCell ref="BS96:CG96"/>
    <mergeCell ref="CH96:CL96"/>
    <mergeCell ref="CM96:CQ96"/>
    <mergeCell ref="CR96:CV96"/>
    <mergeCell ref="CW96:DA96"/>
    <mergeCell ref="DB96:DF96"/>
    <mergeCell ref="DG96:DK96"/>
    <mergeCell ref="DL98:DP98"/>
    <mergeCell ref="DQ98:DU98"/>
    <mergeCell ref="DV96:DZ96"/>
    <mergeCell ref="BS97:CG97"/>
    <mergeCell ref="CH97:CL97"/>
    <mergeCell ref="CM97:CQ97"/>
    <mergeCell ref="CR97:CV97"/>
    <mergeCell ref="CW97:DA97"/>
    <mergeCell ref="DB97:DF97"/>
    <mergeCell ref="DG97:DK97"/>
    <mergeCell ref="DL99:DP99"/>
    <mergeCell ref="DQ99:DU99"/>
    <mergeCell ref="DV97:DZ97"/>
    <mergeCell ref="BS98:CG98"/>
    <mergeCell ref="CH98:CL98"/>
    <mergeCell ref="CM98:CQ98"/>
    <mergeCell ref="CR98:CV98"/>
    <mergeCell ref="CW98:DA98"/>
    <mergeCell ref="DB98:DF98"/>
    <mergeCell ref="DG98:DK98"/>
    <mergeCell ref="DL100:DP100"/>
    <mergeCell ref="DQ100:DU100"/>
    <mergeCell ref="DV98:DZ98"/>
    <mergeCell ref="BS99:CG99"/>
    <mergeCell ref="CH99:CL99"/>
    <mergeCell ref="CM99:CQ99"/>
    <mergeCell ref="CR99:CV99"/>
    <mergeCell ref="CW99:DA99"/>
    <mergeCell ref="DB99:DF99"/>
    <mergeCell ref="DG99:DK99"/>
    <mergeCell ref="DL101:DP101"/>
    <mergeCell ref="DQ101:DU101"/>
    <mergeCell ref="DV99:DZ99"/>
    <mergeCell ref="BS100:CG100"/>
    <mergeCell ref="CH100:CL100"/>
    <mergeCell ref="CM100:CQ100"/>
    <mergeCell ref="CR100:CV100"/>
    <mergeCell ref="CW100:DA100"/>
    <mergeCell ref="DB100:DF100"/>
    <mergeCell ref="DG100:DK100"/>
    <mergeCell ref="DL102:DP102"/>
    <mergeCell ref="DQ102:DU102"/>
    <mergeCell ref="DV100:DZ100"/>
    <mergeCell ref="BS101:CG101"/>
    <mergeCell ref="CH101:CL101"/>
    <mergeCell ref="CM101:CQ101"/>
    <mergeCell ref="CR101:CV101"/>
    <mergeCell ref="CW101:DA101"/>
    <mergeCell ref="DB101:DF101"/>
    <mergeCell ref="DG101:DK101"/>
    <mergeCell ref="DQ111:DU111"/>
    <mergeCell ref="DV111:DZ111"/>
    <mergeCell ref="DV101:DZ101"/>
    <mergeCell ref="BR102:CG102"/>
    <mergeCell ref="CH102:CL102"/>
    <mergeCell ref="CM102:CQ102"/>
    <mergeCell ref="CR102:CV102"/>
    <mergeCell ref="CW102:DA102"/>
    <mergeCell ref="DB102:DF102"/>
    <mergeCell ref="DG102:DK102"/>
    <mergeCell ref="AK109:AO109"/>
    <mergeCell ref="AP109:AT109"/>
    <mergeCell ref="CF111:CJ111"/>
    <mergeCell ref="CM111:DF111"/>
    <mergeCell ref="DG111:DK111"/>
    <mergeCell ref="DL111:DP111"/>
    <mergeCell ref="CF109:CJ109"/>
    <mergeCell ref="CK109:DF109"/>
    <mergeCell ref="DV102:DZ102"/>
    <mergeCell ref="BQ103:DZ103"/>
    <mergeCell ref="BQ104:DZ104"/>
    <mergeCell ref="A108:AT108"/>
    <mergeCell ref="AU108:DZ108"/>
    <mergeCell ref="A109:Z109"/>
    <mergeCell ref="AA109:AE109"/>
    <mergeCell ref="AF109:AJ109"/>
    <mergeCell ref="A110:Z110"/>
    <mergeCell ref="AA110:AE110"/>
    <mergeCell ref="AF110:AJ110"/>
    <mergeCell ref="AK110:AO110"/>
    <mergeCell ref="AP110:AT110"/>
    <mergeCell ref="AU110:AY118"/>
    <mergeCell ref="AZ112:BP112"/>
    <mergeCell ref="BQ112:BU112"/>
    <mergeCell ref="DG109:DK109"/>
    <mergeCell ref="DL109:DP109"/>
    <mergeCell ref="DQ109:DU109"/>
    <mergeCell ref="DV109:DZ109"/>
    <mergeCell ref="AU109:BP109"/>
    <mergeCell ref="BQ109:BU109"/>
    <mergeCell ref="BV109:BZ109"/>
    <mergeCell ref="CA109:CE109"/>
    <mergeCell ref="DG112:DK112"/>
    <mergeCell ref="DL112:DP112"/>
    <mergeCell ref="DQ112:DU112"/>
    <mergeCell ref="DV112:DZ112"/>
    <mergeCell ref="C113:Z113"/>
    <mergeCell ref="AA113:AE113"/>
    <mergeCell ref="AF113:AJ113"/>
    <mergeCell ref="AK113:AO113"/>
    <mergeCell ref="AP113:AT113"/>
    <mergeCell ref="AZ113:BP113"/>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DL113:DP113"/>
    <mergeCell ref="DQ113:DU113"/>
    <mergeCell ref="DV113:DZ113"/>
    <mergeCell ref="C114:Z114"/>
    <mergeCell ref="AA114:AE114"/>
    <mergeCell ref="AF114:AJ114"/>
    <mergeCell ref="BV114:BZ114"/>
    <mergeCell ref="CA114:CE114"/>
    <mergeCell ref="CF114:CJ114"/>
    <mergeCell ref="CM114:DF114"/>
    <mergeCell ref="DG114:DK114"/>
    <mergeCell ref="DL114:DP114"/>
    <mergeCell ref="AP112:AT112"/>
    <mergeCell ref="DQ114:DU114"/>
    <mergeCell ref="DV114:DZ114"/>
    <mergeCell ref="C115:Z115"/>
    <mergeCell ref="AA115:AE115"/>
    <mergeCell ref="AF115:AJ115"/>
    <mergeCell ref="AK115:AO115"/>
    <mergeCell ref="AP115:AT115"/>
    <mergeCell ref="AZ115:BP115"/>
    <mergeCell ref="BQ115:BU115"/>
    <mergeCell ref="DL116:DP116"/>
    <mergeCell ref="BV112:BZ112"/>
    <mergeCell ref="CA112:CE112"/>
    <mergeCell ref="CF112:CJ112"/>
    <mergeCell ref="CM112:DF112"/>
    <mergeCell ref="A112:B116"/>
    <mergeCell ref="C112:Z112"/>
    <mergeCell ref="AA112:AE112"/>
    <mergeCell ref="AF112:AJ112"/>
    <mergeCell ref="AK112:AO112"/>
    <mergeCell ref="AF117:AJ117"/>
    <mergeCell ref="AK117:AO117"/>
    <mergeCell ref="AP117:AT117"/>
    <mergeCell ref="CF116:CJ116"/>
    <mergeCell ref="CM116:DF116"/>
    <mergeCell ref="DG116:DK116"/>
    <mergeCell ref="BQ113:BU113"/>
    <mergeCell ref="BV113:BZ113"/>
    <mergeCell ref="CA113:CE113"/>
    <mergeCell ref="CF113:CJ113"/>
    <mergeCell ref="CM113:DF113"/>
    <mergeCell ref="DG113:DK113"/>
    <mergeCell ref="CF115:CJ115"/>
    <mergeCell ref="CM115:DF115"/>
    <mergeCell ref="DG115:DK115"/>
    <mergeCell ref="DL115:DP115"/>
    <mergeCell ref="DQ115:DU115"/>
    <mergeCell ref="AK114:AO114"/>
    <mergeCell ref="AP114:AT114"/>
    <mergeCell ref="AZ114:BP114"/>
    <mergeCell ref="BQ114:BU114"/>
    <mergeCell ref="BV115:BZ115"/>
    <mergeCell ref="AP116:AT116"/>
    <mergeCell ref="AZ116:BP116"/>
    <mergeCell ref="BQ116:BU116"/>
    <mergeCell ref="BV116:BZ116"/>
    <mergeCell ref="CA116:CE116"/>
    <mergeCell ref="CA115:CE115"/>
    <mergeCell ref="A117:X117"/>
    <mergeCell ref="Y117:Z117"/>
    <mergeCell ref="AA117:AE117"/>
    <mergeCell ref="DQ116:DU116"/>
    <mergeCell ref="DV116:DZ116"/>
    <mergeCell ref="DV115:DZ115"/>
    <mergeCell ref="C116:Z116"/>
    <mergeCell ref="AA116:AE116"/>
    <mergeCell ref="AF116:AJ116"/>
    <mergeCell ref="AK116:AO116"/>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BO118:BP118"/>
    <mergeCell ref="BQ118:BU118"/>
    <mergeCell ref="BV118:BZ118"/>
    <mergeCell ref="CA118:CE118"/>
    <mergeCell ref="CF118:CJ118"/>
    <mergeCell ref="CM118:DF118"/>
    <mergeCell ref="DG118:DK118"/>
    <mergeCell ref="CM119:DF119"/>
    <mergeCell ref="DL118:DP118"/>
    <mergeCell ref="DQ118:DU118"/>
    <mergeCell ref="DV118:DZ118"/>
    <mergeCell ref="A119:B127"/>
    <mergeCell ref="C119:Z119"/>
    <mergeCell ref="AA119:AE119"/>
    <mergeCell ref="AF119:AJ119"/>
    <mergeCell ref="AK119:AO119"/>
    <mergeCell ref="AP119:AT119"/>
    <mergeCell ref="AZ120:BP120"/>
    <mergeCell ref="AZ119:BP119"/>
    <mergeCell ref="BQ119:BU119"/>
    <mergeCell ref="BV119:BZ119"/>
    <mergeCell ref="CA119:CE119"/>
    <mergeCell ref="CF119:CJ119"/>
    <mergeCell ref="DQ123:DU123"/>
    <mergeCell ref="DG119:DK119"/>
    <mergeCell ref="DL119:DP119"/>
    <mergeCell ref="DQ119:DU119"/>
    <mergeCell ref="DV119:DZ119"/>
    <mergeCell ref="C120:Z120"/>
    <mergeCell ref="AA120:AE120"/>
    <mergeCell ref="AF120:AJ120"/>
    <mergeCell ref="AK120:AO120"/>
    <mergeCell ref="AP120:AT120"/>
    <mergeCell ref="BQ120:BU120"/>
    <mergeCell ref="BV120:BZ120"/>
    <mergeCell ref="CA120:CE120"/>
    <mergeCell ref="CF120:CJ120"/>
    <mergeCell ref="CK120:CO124"/>
    <mergeCell ref="CP120:DF120"/>
    <mergeCell ref="BQ121:BU121"/>
    <mergeCell ref="BV121:BZ121"/>
    <mergeCell ref="CA121:CE121"/>
    <mergeCell ref="CF121:CJ121"/>
    <mergeCell ref="DG120:DK120"/>
    <mergeCell ref="DL120:DP120"/>
    <mergeCell ref="DQ120:DU120"/>
    <mergeCell ref="DV120:DZ120"/>
    <mergeCell ref="C121:Z121"/>
    <mergeCell ref="AA121:AE121"/>
    <mergeCell ref="AF121:AJ121"/>
    <mergeCell ref="AK121:AO121"/>
    <mergeCell ref="AP121:AT121"/>
    <mergeCell ref="AZ121:BP121"/>
    <mergeCell ref="DL121:DP121"/>
    <mergeCell ref="DQ121:DU121"/>
    <mergeCell ref="DV121:DZ121"/>
    <mergeCell ref="C122:Z122"/>
    <mergeCell ref="AA122:AE122"/>
    <mergeCell ref="AF122:AJ122"/>
    <mergeCell ref="AK122:AO122"/>
    <mergeCell ref="AP122:AT122"/>
    <mergeCell ref="AU119:AY122"/>
    <mergeCell ref="BV122:BZ122"/>
    <mergeCell ref="CA122:CE122"/>
    <mergeCell ref="CF122:CJ122"/>
    <mergeCell ref="CP122:DF122"/>
    <mergeCell ref="CP121:DF121"/>
    <mergeCell ref="DG121:DK121"/>
    <mergeCell ref="DQ122:DU122"/>
    <mergeCell ref="DV122:DZ122"/>
    <mergeCell ref="C123:Z123"/>
    <mergeCell ref="AA123:AE123"/>
    <mergeCell ref="AF123:AJ123"/>
    <mergeCell ref="AK123:AO123"/>
    <mergeCell ref="AP123:AT123"/>
    <mergeCell ref="AU123:BP123"/>
    <mergeCell ref="BO122:BP122"/>
    <mergeCell ref="BQ122:BU122"/>
    <mergeCell ref="CA123:CE123"/>
    <mergeCell ref="CF123:CJ123"/>
    <mergeCell ref="CP123:DF123"/>
    <mergeCell ref="DG123:DK123"/>
    <mergeCell ref="DG122:DK122"/>
    <mergeCell ref="DL122:DP122"/>
    <mergeCell ref="DL123:DP123"/>
    <mergeCell ref="DV123:DZ123"/>
    <mergeCell ref="C124:Z124"/>
    <mergeCell ref="AA124:AE124"/>
    <mergeCell ref="AF124:AJ124"/>
    <mergeCell ref="AK124:AO124"/>
    <mergeCell ref="AP124:AT124"/>
    <mergeCell ref="CP124:DF124"/>
    <mergeCell ref="DG124:DK124"/>
    <mergeCell ref="BQ123:BU123"/>
    <mergeCell ref="BV123:BZ123"/>
    <mergeCell ref="DQ127:DU127"/>
    <mergeCell ref="DV127:DZ127"/>
    <mergeCell ref="DQ126:DU126"/>
    <mergeCell ref="DV126:DZ126"/>
    <mergeCell ref="C127:Z127"/>
    <mergeCell ref="AA127:AE127"/>
    <mergeCell ref="AF127:AJ127"/>
    <mergeCell ref="AK127:AO127"/>
    <mergeCell ref="DL124:DP124"/>
    <mergeCell ref="DQ124:DU124"/>
    <mergeCell ref="DV124:DZ124"/>
    <mergeCell ref="C125:Z125"/>
    <mergeCell ref="AA125:AE125"/>
    <mergeCell ref="AF125:AJ125"/>
    <mergeCell ref="AK125:AO125"/>
    <mergeCell ref="AP125:AT125"/>
    <mergeCell ref="CK125:CO127"/>
    <mergeCell ref="CP125:DF125"/>
    <mergeCell ref="DV125:DZ125"/>
    <mergeCell ref="C126:Z126"/>
    <mergeCell ref="AA126:AE126"/>
    <mergeCell ref="AF126:AJ126"/>
    <mergeCell ref="AK126:AO126"/>
    <mergeCell ref="AP126:AT126"/>
    <mergeCell ref="AX126:BE126"/>
    <mergeCell ref="AP129:AT129"/>
    <mergeCell ref="A128:V128"/>
    <mergeCell ref="W128:Z128"/>
    <mergeCell ref="DG125:DK125"/>
    <mergeCell ref="DL125:DP125"/>
    <mergeCell ref="DQ125:DU125"/>
    <mergeCell ref="BT127:BZ127"/>
    <mergeCell ref="CP127:DF127"/>
    <mergeCell ref="DG127:DK127"/>
    <mergeCell ref="DL127:DP127"/>
    <mergeCell ref="AP130:AT130"/>
    <mergeCell ref="AX128:BE128"/>
    <mergeCell ref="BF128:BL128"/>
    <mergeCell ref="BM128:BS128"/>
    <mergeCell ref="BT128:BZ128"/>
    <mergeCell ref="A129:V129"/>
    <mergeCell ref="W129:Z129"/>
    <mergeCell ref="AA129:AE129"/>
    <mergeCell ref="AF129:AJ129"/>
    <mergeCell ref="AK129:AO129"/>
    <mergeCell ref="BT126:BZ126"/>
    <mergeCell ref="CP126:DF126"/>
    <mergeCell ref="DG126:DK126"/>
    <mergeCell ref="DL126:DP126"/>
    <mergeCell ref="AX129:BE129"/>
    <mergeCell ref="BF129:BL129"/>
    <mergeCell ref="BM129:BS129"/>
    <mergeCell ref="BT129:BZ129"/>
    <mergeCell ref="AP127:AT127"/>
    <mergeCell ref="AX127:BE127"/>
    <mergeCell ref="BF127:BL127"/>
    <mergeCell ref="BM127:BS127"/>
    <mergeCell ref="BF126:BL126"/>
    <mergeCell ref="BM126:BS126"/>
    <mergeCell ref="AP132:AT132"/>
    <mergeCell ref="V133:Z133"/>
    <mergeCell ref="AA133:AE133"/>
    <mergeCell ref="AF133:AJ133"/>
    <mergeCell ref="AK133:AO133"/>
    <mergeCell ref="AX130:BE130"/>
    <mergeCell ref="A130:V130"/>
    <mergeCell ref="W130:Z130"/>
    <mergeCell ref="AA130:AE130"/>
    <mergeCell ref="AF130:AJ130"/>
    <mergeCell ref="AA128:AE128"/>
    <mergeCell ref="AF128:AJ128"/>
    <mergeCell ref="AK128:AO128"/>
    <mergeCell ref="AP128:AT128"/>
    <mergeCell ref="AP133:AT133"/>
    <mergeCell ref="A132:U133"/>
    <mergeCell ref="V132:Z132"/>
    <mergeCell ref="AA132:AE132"/>
    <mergeCell ref="AF132:AJ132"/>
    <mergeCell ref="AK132:AO132"/>
    <mergeCell ref="BM130:BS130"/>
    <mergeCell ref="BT130:BZ130"/>
    <mergeCell ref="A131:V131"/>
    <mergeCell ref="W131:Z131"/>
    <mergeCell ref="AA131:AE131"/>
    <mergeCell ref="AF131:AJ131"/>
    <mergeCell ref="AK131:AO131"/>
    <mergeCell ref="AP131:AT131"/>
    <mergeCell ref="BF130:BL130"/>
    <mergeCell ref="AK130:AO130"/>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20" t="s">
        <v>467</v>
      </c>
      <c r="L7" s="254"/>
      <c r="M7" s="255" t="s">
        <v>468</v>
      </c>
      <c r="N7" s="256"/>
    </row>
    <row r="8" spans="1:16">
      <c r="A8" s="248"/>
      <c r="B8" s="244"/>
      <c r="C8" s="244"/>
      <c r="D8" s="244"/>
      <c r="E8" s="244"/>
      <c r="F8" s="244"/>
      <c r="G8" s="257"/>
      <c r="H8" s="258"/>
      <c r="I8" s="258"/>
      <c r="J8" s="259"/>
      <c r="K8" s="1121"/>
      <c r="L8" s="260" t="s">
        <v>469</v>
      </c>
      <c r="M8" s="261" t="s">
        <v>470</v>
      </c>
      <c r="N8" s="262" t="s">
        <v>471</v>
      </c>
    </row>
    <row r="9" spans="1:16">
      <c r="A9" s="248"/>
      <c r="B9" s="244"/>
      <c r="C9" s="244"/>
      <c r="D9" s="244"/>
      <c r="E9" s="244"/>
      <c r="F9" s="244"/>
      <c r="G9" s="1134" t="s">
        <v>472</v>
      </c>
      <c r="H9" s="1135"/>
      <c r="I9" s="1135"/>
      <c r="J9" s="1136"/>
      <c r="K9" s="263">
        <v>3949909</v>
      </c>
      <c r="L9" s="264">
        <v>69098</v>
      </c>
      <c r="M9" s="265">
        <v>65114</v>
      </c>
      <c r="N9" s="266">
        <v>6.1</v>
      </c>
    </row>
    <row r="10" spans="1:16">
      <c r="A10" s="248"/>
      <c r="B10" s="244"/>
      <c r="C10" s="244"/>
      <c r="D10" s="244"/>
      <c r="E10" s="244"/>
      <c r="F10" s="244"/>
      <c r="G10" s="1134" t="s">
        <v>473</v>
      </c>
      <c r="H10" s="1135"/>
      <c r="I10" s="1135"/>
      <c r="J10" s="1136"/>
      <c r="K10" s="267">
        <v>503010</v>
      </c>
      <c r="L10" s="268">
        <v>8799</v>
      </c>
      <c r="M10" s="269">
        <v>4538</v>
      </c>
      <c r="N10" s="270">
        <v>93.9</v>
      </c>
    </row>
    <row r="11" spans="1:16" ht="13.5" customHeight="1">
      <c r="A11" s="248"/>
      <c r="B11" s="244"/>
      <c r="C11" s="244"/>
      <c r="D11" s="244"/>
      <c r="E11" s="244"/>
      <c r="F11" s="244"/>
      <c r="G11" s="1134" t="s">
        <v>474</v>
      </c>
      <c r="H11" s="1135"/>
      <c r="I11" s="1135"/>
      <c r="J11" s="1136"/>
      <c r="K11" s="267">
        <v>723523</v>
      </c>
      <c r="L11" s="268">
        <v>12657</v>
      </c>
      <c r="M11" s="269">
        <v>5513</v>
      </c>
      <c r="N11" s="270">
        <v>129.6</v>
      </c>
    </row>
    <row r="12" spans="1:16" ht="13.5" customHeight="1">
      <c r="A12" s="248"/>
      <c r="B12" s="244"/>
      <c r="C12" s="244"/>
      <c r="D12" s="244"/>
      <c r="E12" s="244"/>
      <c r="F12" s="244"/>
      <c r="G12" s="1134" t="s">
        <v>475</v>
      </c>
      <c r="H12" s="1135"/>
      <c r="I12" s="1135"/>
      <c r="J12" s="1136"/>
      <c r="K12" s="267">
        <v>129</v>
      </c>
      <c r="L12" s="268">
        <v>2</v>
      </c>
      <c r="M12" s="269">
        <v>953</v>
      </c>
      <c r="N12" s="270">
        <v>-99.8</v>
      </c>
    </row>
    <row r="13" spans="1:16" ht="13.5" customHeight="1">
      <c r="A13" s="248"/>
      <c r="B13" s="244"/>
      <c r="C13" s="244"/>
      <c r="D13" s="244"/>
      <c r="E13" s="244"/>
      <c r="F13" s="244"/>
      <c r="G13" s="1134" t="s">
        <v>476</v>
      </c>
      <c r="H13" s="1135"/>
      <c r="I13" s="1135"/>
      <c r="J13" s="1136"/>
      <c r="K13" s="267" t="s">
        <v>477</v>
      </c>
      <c r="L13" s="268" t="s">
        <v>477</v>
      </c>
      <c r="M13" s="269">
        <v>2</v>
      </c>
      <c r="N13" s="270" t="s">
        <v>477</v>
      </c>
    </row>
    <row r="14" spans="1:16" ht="13.5" customHeight="1">
      <c r="A14" s="248"/>
      <c r="B14" s="244"/>
      <c r="C14" s="244"/>
      <c r="D14" s="244"/>
      <c r="E14" s="244"/>
      <c r="F14" s="244"/>
      <c r="G14" s="1134" t="s">
        <v>478</v>
      </c>
      <c r="H14" s="1135"/>
      <c r="I14" s="1135"/>
      <c r="J14" s="1136"/>
      <c r="K14" s="267">
        <v>118620</v>
      </c>
      <c r="L14" s="268">
        <v>2075</v>
      </c>
      <c r="M14" s="269">
        <v>2887</v>
      </c>
      <c r="N14" s="270">
        <v>-28.1</v>
      </c>
    </row>
    <row r="15" spans="1:16" ht="13.5" customHeight="1">
      <c r="A15" s="248"/>
      <c r="B15" s="244"/>
      <c r="C15" s="244"/>
      <c r="D15" s="244"/>
      <c r="E15" s="244"/>
      <c r="F15" s="244"/>
      <c r="G15" s="1134" t="s">
        <v>479</v>
      </c>
      <c r="H15" s="1135"/>
      <c r="I15" s="1135"/>
      <c r="J15" s="1136"/>
      <c r="K15" s="267">
        <v>181706</v>
      </c>
      <c r="L15" s="268">
        <v>3179</v>
      </c>
      <c r="M15" s="269">
        <v>1642</v>
      </c>
      <c r="N15" s="270">
        <v>93.6</v>
      </c>
    </row>
    <row r="16" spans="1:16">
      <c r="A16" s="248"/>
      <c r="B16" s="244"/>
      <c r="C16" s="244"/>
      <c r="D16" s="244"/>
      <c r="E16" s="244"/>
      <c r="F16" s="244"/>
      <c r="G16" s="1137" t="s">
        <v>480</v>
      </c>
      <c r="H16" s="1138"/>
      <c r="I16" s="1138"/>
      <c r="J16" s="1139"/>
      <c r="K16" s="268">
        <v>-412346</v>
      </c>
      <c r="L16" s="268">
        <v>-7213</v>
      </c>
      <c r="M16" s="269">
        <v>-6965</v>
      </c>
      <c r="N16" s="270">
        <v>3.6</v>
      </c>
    </row>
    <row r="17" spans="1:16">
      <c r="A17" s="248"/>
      <c r="B17" s="244"/>
      <c r="C17" s="244"/>
      <c r="D17" s="244"/>
      <c r="E17" s="244"/>
      <c r="F17" s="244"/>
      <c r="G17" s="1137" t="s">
        <v>169</v>
      </c>
      <c r="H17" s="1138"/>
      <c r="I17" s="1138"/>
      <c r="J17" s="1139"/>
      <c r="K17" s="268">
        <v>5064551</v>
      </c>
      <c r="L17" s="268">
        <v>88597</v>
      </c>
      <c r="M17" s="269">
        <v>73685</v>
      </c>
      <c r="N17" s="270">
        <v>20.2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31" t="s">
        <v>485</v>
      </c>
      <c r="H21" s="1132"/>
      <c r="I21" s="1132"/>
      <c r="J21" s="1133"/>
      <c r="K21" s="280">
        <v>7.98</v>
      </c>
      <c r="L21" s="281">
        <v>7.13</v>
      </c>
      <c r="M21" s="282">
        <v>0.85</v>
      </c>
      <c r="N21" s="249"/>
      <c r="O21" s="283"/>
      <c r="P21" s="279"/>
    </row>
    <row r="22" spans="1:16" s="284" customFormat="1">
      <c r="A22" s="279"/>
      <c r="B22" s="249"/>
      <c r="C22" s="249"/>
      <c r="D22" s="249"/>
      <c r="E22" s="249"/>
      <c r="F22" s="249"/>
      <c r="G22" s="1131" t="s">
        <v>486</v>
      </c>
      <c r="H22" s="1132"/>
      <c r="I22" s="1132"/>
      <c r="J22" s="1133"/>
      <c r="K22" s="285">
        <v>95.5</v>
      </c>
      <c r="L22" s="286">
        <v>98.1</v>
      </c>
      <c r="M22" s="287">
        <v>-2.6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20" t="s">
        <v>467</v>
      </c>
      <c r="L30" s="254"/>
      <c r="M30" s="255" t="s">
        <v>468</v>
      </c>
      <c r="N30" s="256"/>
    </row>
    <row r="31" spans="1:16">
      <c r="A31" s="248"/>
      <c r="B31" s="244"/>
      <c r="C31" s="244"/>
      <c r="D31" s="244"/>
      <c r="E31" s="244"/>
      <c r="F31" s="244"/>
      <c r="G31" s="257"/>
      <c r="H31" s="258"/>
      <c r="I31" s="258"/>
      <c r="J31" s="259"/>
      <c r="K31" s="1121"/>
      <c r="L31" s="260" t="s">
        <v>469</v>
      </c>
      <c r="M31" s="261" t="s">
        <v>470</v>
      </c>
      <c r="N31" s="262" t="s">
        <v>471</v>
      </c>
    </row>
    <row r="32" spans="1:16" ht="27" customHeight="1">
      <c r="A32" s="248"/>
      <c r="B32" s="244"/>
      <c r="C32" s="244"/>
      <c r="D32" s="244"/>
      <c r="E32" s="244"/>
      <c r="F32" s="244"/>
      <c r="G32" s="1122" t="s">
        <v>489</v>
      </c>
      <c r="H32" s="1123"/>
      <c r="I32" s="1123"/>
      <c r="J32" s="1124"/>
      <c r="K32" s="294">
        <v>5160246</v>
      </c>
      <c r="L32" s="294">
        <v>90271</v>
      </c>
      <c r="M32" s="295">
        <v>43359</v>
      </c>
      <c r="N32" s="296">
        <v>108.2</v>
      </c>
    </row>
    <row r="33" spans="1:16" ht="13.5" customHeight="1">
      <c r="A33" s="248"/>
      <c r="B33" s="244"/>
      <c r="C33" s="244"/>
      <c r="D33" s="244"/>
      <c r="E33" s="244"/>
      <c r="F33" s="244"/>
      <c r="G33" s="1122" t="s">
        <v>490</v>
      </c>
      <c r="H33" s="1123"/>
      <c r="I33" s="1123"/>
      <c r="J33" s="1124"/>
      <c r="K33" s="294" t="s">
        <v>477</v>
      </c>
      <c r="L33" s="294" t="s">
        <v>477</v>
      </c>
      <c r="M33" s="295">
        <v>0</v>
      </c>
      <c r="N33" s="296" t="s">
        <v>477</v>
      </c>
    </row>
    <row r="34" spans="1:16" ht="27" customHeight="1">
      <c r="A34" s="248"/>
      <c r="B34" s="244"/>
      <c r="C34" s="244"/>
      <c r="D34" s="244"/>
      <c r="E34" s="244"/>
      <c r="F34" s="244"/>
      <c r="G34" s="1122" t="s">
        <v>491</v>
      </c>
      <c r="H34" s="1123"/>
      <c r="I34" s="1123"/>
      <c r="J34" s="1124"/>
      <c r="K34" s="294">
        <v>3333</v>
      </c>
      <c r="L34" s="294">
        <v>58</v>
      </c>
      <c r="M34" s="295">
        <v>39</v>
      </c>
      <c r="N34" s="296">
        <v>48.7</v>
      </c>
    </row>
    <row r="35" spans="1:16" ht="27" customHeight="1">
      <c r="A35" s="248"/>
      <c r="B35" s="244"/>
      <c r="C35" s="244"/>
      <c r="D35" s="244"/>
      <c r="E35" s="244"/>
      <c r="F35" s="244"/>
      <c r="G35" s="1122" t="s">
        <v>492</v>
      </c>
      <c r="H35" s="1123"/>
      <c r="I35" s="1123"/>
      <c r="J35" s="1124"/>
      <c r="K35" s="294">
        <v>1357884</v>
      </c>
      <c r="L35" s="294">
        <v>23754</v>
      </c>
      <c r="M35" s="295">
        <v>11806</v>
      </c>
      <c r="N35" s="296">
        <v>101.2</v>
      </c>
    </row>
    <row r="36" spans="1:16" ht="27" customHeight="1">
      <c r="A36" s="248"/>
      <c r="B36" s="244"/>
      <c r="C36" s="244"/>
      <c r="D36" s="244"/>
      <c r="E36" s="244"/>
      <c r="F36" s="244"/>
      <c r="G36" s="1122" t="s">
        <v>493</v>
      </c>
      <c r="H36" s="1123"/>
      <c r="I36" s="1123"/>
      <c r="J36" s="1124"/>
      <c r="K36" s="294">
        <v>186488</v>
      </c>
      <c r="L36" s="294">
        <v>3262</v>
      </c>
      <c r="M36" s="295">
        <v>1910</v>
      </c>
      <c r="N36" s="296">
        <v>70.8</v>
      </c>
    </row>
    <row r="37" spans="1:16" ht="13.5" customHeight="1">
      <c r="A37" s="248"/>
      <c r="B37" s="244"/>
      <c r="C37" s="244"/>
      <c r="D37" s="244"/>
      <c r="E37" s="244"/>
      <c r="F37" s="244"/>
      <c r="G37" s="1122" t="s">
        <v>494</v>
      </c>
      <c r="H37" s="1123"/>
      <c r="I37" s="1123"/>
      <c r="J37" s="1124"/>
      <c r="K37" s="294">
        <v>164727</v>
      </c>
      <c r="L37" s="294">
        <v>2882</v>
      </c>
      <c r="M37" s="295">
        <v>1129</v>
      </c>
      <c r="N37" s="296">
        <v>155.30000000000001</v>
      </c>
    </row>
    <row r="38" spans="1:16" ht="27" customHeight="1">
      <c r="A38" s="248"/>
      <c r="B38" s="244"/>
      <c r="C38" s="244"/>
      <c r="D38" s="244"/>
      <c r="E38" s="244"/>
      <c r="F38" s="244"/>
      <c r="G38" s="1125" t="s">
        <v>495</v>
      </c>
      <c r="H38" s="1126"/>
      <c r="I38" s="1126"/>
      <c r="J38" s="1127"/>
      <c r="K38" s="297" t="s">
        <v>477</v>
      </c>
      <c r="L38" s="297" t="s">
        <v>477</v>
      </c>
      <c r="M38" s="298">
        <v>5</v>
      </c>
      <c r="N38" s="299" t="s">
        <v>477</v>
      </c>
      <c r="O38" s="293"/>
    </row>
    <row r="39" spans="1:16">
      <c r="A39" s="248"/>
      <c r="B39" s="244"/>
      <c r="C39" s="244"/>
      <c r="D39" s="244"/>
      <c r="E39" s="244"/>
      <c r="F39" s="244"/>
      <c r="G39" s="1125" t="s">
        <v>496</v>
      </c>
      <c r="H39" s="1126"/>
      <c r="I39" s="1126"/>
      <c r="J39" s="1127"/>
      <c r="K39" s="300">
        <v>-232005</v>
      </c>
      <c r="L39" s="300">
        <v>-4059</v>
      </c>
      <c r="M39" s="301">
        <v>-5126</v>
      </c>
      <c r="N39" s="302">
        <v>-20.8</v>
      </c>
      <c r="O39" s="293"/>
    </row>
    <row r="40" spans="1:16" ht="27" customHeight="1">
      <c r="A40" s="248"/>
      <c r="B40" s="244"/>
      <c r="C40" s="244"/>
      <c r="D40" s="244"/>
      <c r="E40" s="244"/>
      <c r="F40" s="244"/>
      <c r="G40" s="1122" t="s">
        <v>497</v>
      </c>
      <c r="H40" s="1123"/>
      <c r="I40" s="1123"/>
      <c r="J40" s="1124"/>
      <c r="K40" s="300">
        <v>-4430618</v>
      </c>
      <c r="L40" s="300">
        <v>-77507</v>
      </c>
      <c r="M40" s="301">
        <v>-37205</v>
      </c>
      <c r="N40" s="302">
        <v>108.3</v>
      </c>
      <c r="O40" s="293"/>
    </row>
    <row r="41" spans="1:16">
      <c r="A41" s="248"/>
      <c r="B41" s="244"/>
      <c r="C41" s="244"/>
      <c r="D41" s="244"/>
      <c r="E41" s="244"/>
      <c r="F41" s="244"/>
      <c r="G41" s="1128" t="s">
        <v>279</v>
      </c>
      <c r="H41" s="1129"/>
      <c r="I41" s="1129"/>
      <c r="J41" s="1130"/>
      <c r="K41" s="294">
        <v>2210055</v>
      </c>
      <c r="L41" s="300">
        <v>38662</v>
      </c>
      <c r="M41" s="301">
        <v>15917</v>
      </c>
      <c r="N41" s="302">
        <v>142.9</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5" t="s">
        <v>467</v>
      </c>
      <c r="J49" s="1117" t="s">
        <v>501</v>
      </c>
      <c r="K49" s="1118"/>
      <c r="L49" s="1118"/>
      <c r="M49" s="1118"/>
      <c r="N49" s="1119"/>
    </row>
    <row r="50" spans="1:14">
      <c r="A50" s="248"/>
      <c r="B50" s="244"/>
      <c r="C50" s="244"/>
      <c r="D50" s="244"/>
      <c r="E50" s="244"/>
      <c r="F50" s="244"/>
      <c r="G50" s="312"/>
      <c r="H50" s="313"/>
      <c r="I50" s="1116"/>
      <c r="J50" s="314" t="s">
        <v>502</v>
      </c>
      <c r="K50" s="315" t="s">
        <v>503</v>
      </c>
      <c r="L50" s="316" t="s">
        <v>504</v>
      </c>
      <c r="M50" s="317" t="s">
        <v>505</v>
      </c>
      <c r="N50" s="318" t="s">
        <v>506</v>
      </c>
    </row>
    <row r="51" spans="1:14">
      <c r="A51" s="248"/>
      <c r="B51" s="244"/>
      <c r="C51" s="244"/>
      <c r="D51" s="244"/>
      <c r="E51" s="244"/>
      <c r="F51" s="244"/>
      <c r="G51" s="310" t="s">
        <v>507</v>
      </c>
      <c r="H51" s="311"/>
      <c r="I51" s="319">
        <v>6785071</v>
      </c>
      <c r="J51" s="320">
        <v>113565</v>
      </c>
      <c r="K51" s="321">
        <v>9</v>
      </c>
      <c r="L51" s="322">
        <v>66876</v>
      </c>
      <c r="M51" s="323">
        <v>-5.5</v>
      </c>
      <c r="N51" s="324">
        <v>14.5</v>
      </c>
    </row>
    <row r="52" spans="1:14">
      <c r="A52" s="248"/>
      <c r="B52" s="244"/>
      <c r="C52" s="244"/>
      <c r="D52" s="244"/>
      <c r="E52" s="244"/>
      <c r="F52" s="244"/>
      <c r="G52" s="325"/>
      <c r="H52" s="326" t="s">
        <v>508</v>
      </c>
      <c r="I52" s="327">
        <v>3896462</v>
      </c>
      <c r="J52" s="328">
        <v>65217</v>
      </c>
      <c r="K52" s="329">
        <v>-4.5</v>
      </c>
      <c r="L52" s="330">
        <v>36310</v>
      </c>
      <c r="M52" s="331">
        <v>-11.2</v>
      </c>
      <c r="N52" s="332">
        <v>6.7</v>
      </c>
    </row>
    <row r="53" spans="1:14">
      <c r="A53" s="248"/>
      <c r="B53" s="244"/>
      <c r="C53" s="244"/>
      <c r="D53" s="244"/>
      <c r="E53" s="244"/>
      <c r="F53" s="244"/>
      <c r="G53" s="310" t="s">
        <v>509</v>
      </c>
      <c r="H53" s="311"/>
      <c r="I53" s="319">
        <v>5648286</v>
      </c>
      <c r="J53" s="320">
        <v>95829</v>
      </c>
      <c r="K53" s="321">
        <v>-15.6</v>
      </c>
      <c r="L53" s="322">
        <v>47569</v>
      </c>
      <c r="M53" s="323">
        <v>-28.9</v>
      </c>
      <c r="N53" s="324">
        <v>13.3</v>
      </c>
    </row>
    <row r="54" spans="1:14">
      <c r="A54" s="248"/>
      <c r="B54" s="244"/>
      <c r="C54" s="244"/>
      <c r="D54" s="244"/>
      <c r="E54" s="244"/>
      <c r="F54" s="244"/>
      <c r="G54" s="325"/>
      <c r="H54" s="326" t="s">
        <v>508</v>
      </c>
      <c r="I54" s="327">
        <v>3102444</v>
      </c>
      <c r="J54" s="328">
        <v>52636</v>
      </c>
      <c r="K54" s="329">
        <v>-19.3</v>
      </c>
      <c r="L54" s="330">
        <v>26255</v>
      </c>
      <c r="M54" s="331">
        <v>-27.7</v>
      </c>
      <c r="N54" s="332">
        <v>8.4</v>
      </c>
    </row>
    <row r="55" spans="1:14">
      <c r="A55" s="248"/>
      <c r="B55" s="244"/>
      <c r="C55" s="244"/>
      <c r="D55" s="244"/>
      <c r="E55" s="244"/>
      <c r="F55" s="244"/>
      <c r="G55" s="310" t="s">
        <v>510</v>
      </c>
      <c r="H55" s="311"/>
      <c r="I55" s="319">
        <v>7356338</v>
      </c>
      <c r="J55" s="320">
        <v>125814</v>
      </c>
      <c r="K55" s="321">
        <v>31.3</v>
      </c>
      <c r="L55" s="322">
        <v>50880</v>
      </c>
      <c r="M55" s="323">
        <v>7</v>
      </c>
      <c r="N55" s="324">
        <v>24.3</v>
      </c>
    </row>
    <row r="56" spans="1:14">
      <c r="A56" s="248"/>
      <c r="B56" s="244"/>
      <c r="C56" s="244"/>
      <c r="D56" s="244"/>
      <c r="E56" s="244"/>
      <c r="F56" s="244"/>
      <c r="G56" s="325"/>
      <c r="H56" s="326" t="s">
        <v>508</v>
      </c>
      <c r="I56" s="327">
        <v>4020391</v>
      </c>
      <c r="J56" s="328">
        <v>68760</v>
      </c>
      <c r="K56" s="329">
        <v>30.6</v>
      </c>
      <c r="L56" s="330">
        <v>26879</v>
      </c>
      <c r="M56" s="331">
        <v>2.4</v>
      </c>
      <c r="N56" s="332">
        <v>28.2</v>
      </c>
    </row>
    <row r="57" spans="1:14">
      <c r="A57" s="248"/>
      <c r="B57" s="244"/>
      <c r="C57" s="244"/>
      <c r="D57" s="244"/>
      <c r="E57" s="244"/>
      <c r="F57" s="244"/>
      <c r="G57" s="310" t="s">
        <v>511</v>
      </c>
      <c r="H57" s="311"/>
      <c r="I57" s="319">
        <v>8194031</v>
      </c>
      <c r="J57" s="320">
        <v>141301</v>
      </c>
      <c r="K57" s="321">
        <v>12.3</v>
      </c>
      <c r="L57" s="322">
        <v>63956</v>
      </c>
      <c r="M57" s="323">
        <v>25.7</v>
      </c>
      <c r="N57" s="324">
        <v>-13.4</v>
      </c>
    </row>
    <row r="58" spans="1:14">
      <c r="A58" s="248"/>
      <c r="B58" s="244"/>
      <c r="C58" s="244"/>
      <c r="D58" s="244"/>
      <c r="E58" s="244"/>
      <c r="F58" s="244"/>
      <c r="G58" s="325"/>
      <c r="H58" s="326" t="s">
        <v>508</v>
      </c>
      <c r="I58" s="327">
        <v>3357041</v>
      </c>
      <c r="J58" s="328">
        <v>57890</v>
      </c>
      <c r="K58" s="329">
        <v>-15.8</v>
      </c>
      <c r="L58" s="330">
        <v>29239</v>
      </c>
      <c r="M58" s="331">
        <v>8.8000000000000007</v>
      </c>
      <c r="N58" s="332">
        <v>-24.6</v>
      </c>
    </row>
    <row r="59" spans="1:14">
      <c r="A59" s="248"/>
      <c r="B59" s="244"/>
      <c r="C59" s="244"/>
      <c r="D59" s="244"/>
      <c r="E59" s="244"/>
      <c r="F59" s="244"/>
      <c r="G59" s="310" t="s">
        <v>512</v>
      </c>
      <c r="H59" s="311"/>
      <c r="I59" s="319">
        <v>6884919</v>
      </c>
      <c r="J59" s="320">
        <v>120442</v>
      </c>
      <c r="K59" s="321">
        <v>-14.8</v>
      </c>
      <c r="L59" s="322">
        <v>66255</v>
      </c>
      <c r="M59" s="323">
        <v>3.6</v>
      </c>
      <c r="N59" s="324">
        <v>-18.399999999999999</v>
      </c>
    </row>
    <row r="60" spans="1:14">
      <c r="A60" s="248"/>
      <c r="B60" s="244"/>
      <c r="C60" s="244"/>
      <c r="D60" s="244"/>
      <c r="E60" s="244"/>
      <c r="F60" s="244"/>
      <c r="G60" s="325"/>
      <c r="H60" s="326" t="s">
        <v>508</v>
      </c>
      <c r="I60" s="333">
        <v>2621278</v>
      </c>
      <c r="J60" s="328">
        <v>45855</v>
      </c>
      <c r="K60" s="329">
        <v>-20.8</v>
      </c>
      <c r="L60" s="330">
        <v>31822</v>
      </c>
      <c r="M60" s="331">
        <v>8.8000000000000007</v>
      </c>
      <c r="N60" s="332">
        <v>-29.6</v>
      </c>
    </row>
    <row r="61" spans="1:14">
      <c r="A61" s="248"/>
      <c r="B61" s="244"/>
      <c r="C61" s="244"/>
      <c r="D61" s="244"/>
      <c r="E61" s="244"/>
      <c r="F61" s="244"/>
      <c r="G61" s="310" t="s">
        <v>513</v>
      </c>
      <c r="H61" s="334"/>
      <c r="I61" s="335">
        <v>6973729</v>
      </c>
      <c r="J61" s="336">
        <v>119390</v>
      </c>
      <c r="K61" s="337">
        <v>4.4000000000000004</v>
      </c>
      <c r="L61" s="338">
        <v>59107</v>
      </c>
      <c r="M61" s="339">
        <v>0.4</v>
      </c>
      <c r="N61" s="324">
        <v>4</v>
      </c>
    </row>
    <row r="62" spans="1:14">
      <c r="A62" s="248"/>
      <c r="B62" s="244"/>
      <c r="C62" s="244"/>
      <c r="D62" s="244"/>
      <c r="E62" s="244"/>
      <c r="F62" s="244"/>
      <c r="G62" s="325"/>
      <c r="H62" s="326" t="s">
        <v>508</v>
      </c>
      <c r="I62" s="327">
        <v>3399523</v>
      </c>
      <c r="J62" s="328">
        <v>58072</v>
      </c>
      <c r="K62" s="329">
        <v>-6</v>
      </c>
      <c r="L62" s="330">
        <v>30101</v>
      </c>
      <c r="M62" s="331">
        <v>-3.8</v>
      </c>
      <c r="N62" s="332">
        <v>-2.2000000000000002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14:J14"/>
    <mergeCell ref="G15:J15"/>
    <mergeCell ref="G16:J16"/>
    <mergeCell ref="G17:J17"/>
    <mergeCell ref="G21:J21"/>
    <mergeCell ref="G39:J39"/>
    <mergeCell ref="G40:J40"/>
    <mergeCell ref="G41:J41"/>
    <mergeCell ref="G22:J22"/>
    <mergeCell ref="K7:K8"/>
    <mergeCell ref="G9:J9"/>
    <mergeCell ref="G10:J10"/>
    <mergeCell ref="G11:J11"/>
    <mergeCell ref="G12:J12"/>
    <mergeCell ref="G13:J13"/>
    <mergeCell ref="I49:I50"/>
    <mergeCell ref="J49:N49"/>
    <mergeCell ref="K30:K31"/>
    <mergeCell ref="G32:J32"/>
    <mergeCell ref="G33:J33"/>
    <mergeCell ref="G34:J34"/>
    <mergeCell ref="G35:J35"/>
    <mergeCell ref="G36:J36"/>
    <mergeCell ref="G37:J37"/>
    <mergeCell ref="G38:J38"/>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40" t="s">
        <v>3</v>
      </c>
      <c r="D47" s="1140"/>
      <c r="E47" s="1141"/>
      <c r="F47" s="11">
        <v>7.38</v>
      </c>
      <c r="G47" s="12">
        <v>5.23</v>
      </c>
      <c r="H47" s="12">
        <v>7.57</v>
      </c>
      <c r="I47" s="12">
        <v>10.51</v>
      </c>
      <c r="J47" s="13">
        <v>12.25</v>
      </c>
    </row>
    <row r="48" spans="2:10" ht="57.75" customHeight="1">
      <c r="B48" s="14"/>
      <c r="C48" s="1142" t="s">
        <v>4</v>
      </c>
      <c r="D48" s="1142"/>
      <c r="E48" s="1143"/>
      <c r="F48" s="15">
        <v>7.74</v>
      </c>
      <c r="G48" s="16">
        <v>5.13</v>
      </c>
      <c r="H48" s="16">
        <v>7.52</v>
      </c>
      <c r="I48" s="16">
        <v>11.09</v>
      </c>
      <c r="J48" s="17">
        <v>7.93</v>
      </c>
    </row>
    <row r="49" spans="2:10" ht="57.75" customHeight="1" thickBot="1">
      <c r="B49" s="18"/>
      <c r="C49" s="1144" t="s">
        <v>5</v>
      </c>
      <c r="D49" s="1144"/>
      <c r="E49" s="1145"/>
      <c r="F49" s="19">
        <v>4.63</v>
      </c>
      <c r="G49" s="20" t="s">
        <v>520</v>
      </c>
      <c r="H49" s="20">
        <v>5.07</v>
      </c>
      <c r="I49" s="20">
        <v>7.29</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2" t="s">
        <v>522</v>
      </c>
      <c r="D34" s="1152"/>
      <c r="E34" s="1153"/>
      <c r="F34" s="32">
        <v>7.73</v>
      </c>
      <c r="G34" s="33">
        <v>5.12</v>
      </c>
      <c r="H34" s="33">
        <v>7.51</v>
      </c>
      <c r="I34" s="33">
        <v>11.08</v>
      </c>
      <c r="J34" s="34">
        <v>7.92</v>
      </c>
      <c r="K34" s="22"/>
      <c r="L34" s="22"/>
      <c r="M34" s="22"/>
      <c r="N34" s="22"/>
      <c r="O34" s="22"/>
      <c r="P34" s="22"/>
    </row>
    <row r="35" spans="1:16" ht="39" customHeight="1">
      <c r="A35" s="22"/>
      <c r="B35" s="35"/>
      <c r="C35" s="1146" t="s">
        <v>523</v>
      </c>
      <c r="D35" s="1147"/>
      <c r="E35" s="1148"/>
      <c r="F35" s="36">
        <v>0.55000000000000004</v>
      </c>
      <c r="G35" s="37">
        <v>3.2</v>
      </c>
      <c r="H35" s="37">
        <v>3.93</v>
      </c>
      <c r="I35" s="37">
        <v>4.4800000000000004</v>
      </c>
      <c r="J35" s="38">
        <v>4.6500000000000004</v>
      </c>
      <c r="K35" s="22"/>
      <c r="L35" s="22"/>
      <c r="M35" s="22"/>
      <c r="N35" s="22"/>
      <c r="O35" s="22"/>
      <c r="P35" s="22"/>
    </row>
    <row r="36" spans="1:16" ht="39" customHeight="1">
      <c r="A36" s="22"/>
      <c r="B36" s="35"/>
      <c r="C36" s="1146" t="s">
        <v>524</v>
      </c>
      <c r="D36" s="1147"/>
      <c r="E36" s="1148"/>
      <c r="F36" s="36">
        <v>1.48</v>
      </c>
      <c r="G36" s="37">
        <v>1.0900000000000001</v>
      </c>
      <c r="H36" s="37">
        <v>1.21</v>
      </c>
      <c r="I36" s="37">
        <v>1.01</v>
      </c>
      <c r="J36" s="38">
        <v>1.08</v>
      </c>
      <c r="K36" s="22"/>
      <c r="L36" s="22"/>
      <c r="M36" s="22"/>
      <c r="N36" s="22"/>
      <c r="O36" s="22"/>
      <c r="P36" s="22"/>
    </row>
    <row r="37" spans="1:16" ht="39" customHeight="1">
      <c r="A37" s="22"/>
      <c r="B37" s="35"/>
      <c r="C37" s="1146" t="s">
        <v>525</v>
      </c>
      <c r="D37" s="1147"/>
      <c r="E37" s="1148"/>
      <c r="F37" s="36">
        <v>0.54</v>
      </c>
      <c r="G37" s="37">
        <v>0.71</v>
      </c>
      <c r="H37" s="37">
        <v>0.73</v>
      </c>
      <c r="I37" s="37">
        <v>0.51</v>
      </c>
      <c r="J37" s="38">
        <v>0.78</v>
      </c>
      <c r="K37" s="22"/>
      <c r="L37" s="22"/>
      <c r="M37" s="22"/>
      <c r="N37" s="22"/>
      <c r="O37" s="22"/>
      <c r="P37" s="22"/>
    </row>
    <row r="38" spans="1:16" ht="39" customHeight="1">
      <c r="A38" s="22"/>
      <c r="B38" s="35"/>
      <c r="C38" s="1146" t="s">
        <v>526</v>
      </c>
      <c r="D38" s="1147"/>
      <c r="E38" s="1148"/>
      <c r="F38" s="36">
        <v>0.83</v>
      </c>
      <c r="G38" s="37">
        <v>0.68</v>
      </c>
      <c r="H38" s="37">
        <v>1.56</v>
      </c>
      <c r="I38" s="37">
        <v>1.02</v>
      </c>
      <c r="J38" s="38">
        <v>0.78</v>
      </c>
      <c r="K38" s="22"/>
      <c r="L38" s="22"/>
      <c r="M38" s="22"/>
      <c r="N38" s="22"/>
      <c r="O38" s="22"/>
      <c r="P38" s="22"/>
    </row>
    <row r="39" spans="1:16" ht="39" customHeight="1">
      <c r="A39" s="22"/>
      <c r="B39" s="35"/>
      <c r="C39" s="1146" t="s">
        <v>527</v>
      </c>
      <c r="D39" s="1147"/>
      <c r="E39" s="1148"/>
      <c r="F39" s="36">
        <v>0.32</v>
      </c>
      <c r="G39" s="37">
        <v>0.05</v>
      </c>
      <c r="H39" s="37">
        <v>0.27</v>
      </c>
      <c r="I39" s="37">
        <v>0.34</v>
      </c>
      <c r="J39" s="38">
        <v>0.44</v>
      </c>
      <c r="K39" s="22"/>
      <c r="L39" s="22"/>
      <c r="M39" s="22"/>
      <c r="N39" s="22"/>
      <c r="O39" s="22"/>
      <c r="P39" s="22"/>
    </row>
    <row r="40" spans="1:16" ht="39" customHeight="1">
      <c r="A40" s="22"/>
      <c r="B40" s="35"/>
      <c r="C40" s="1146" t="s">
        <v>528</v>
      </c>
      <c r="D40" s="1147"/>
      <c r="E40" s="1148"/>
      <c r="F40" s="36">
        <v>0.11</v>
      </c>
      <c r="G40" s="37">
        <v>0.13</v>
      </c>
      <c r="H40" s="37">
        <v>0.14000000000000001</v>
      </c>
      <c r="I40" s="37">
        <v>0.12</v>
      </c>
      <c r="J40" s="38">
        <v>0.17</v>
      </c>
      <c r="K40" s="22"/>
      <c r="L40" s="22"/>
      <c r="M40" s="22"/>
      <c r="N40" s="22"/>
      <c r="O40" s="22"/>
      <c r="P40" s="22"/>
    </row>
    <row r="41" spans="1:16" ht="39" customHeight="1">
      <c r="A41" s="22"/>
      <c r="B41" s="35"/>
      <c r="C41" s="1146" t="s">
        <v>529</v>
      </c>
      <c r="D41" s="1147"/>
      <c r="E41" s="1148"/>
      <c r="F41" s="36">
        <v>0</v>
      </c>
      <c r="G41" s="37">
        <v>0</v>
      </c>
      <c r="H41" s="37">
        <v>0.03</v>
      </c>
      <c r="I41" s="37">
        <v>0.03</v>
      </c>
      <c r="J41" s="38">
        <v>0.01</v>
      </c>
      <c r="K41" s="22"/>
      <c r="L41" s="22"/>
      <c r="M41" s="22"/>
      <c r="N41" s="22"/>
      <c r="O41" s="22"/>
      <c r="P41" s="22"/>
    </row>
    <row r="42" spans="1:16" ht="39" customHeight="1">
      <c r="A42" s="22"/>
      <c r="B42" s="39"/>
      <c r="C42" s="1146" t="s">
        <v>530</v>
      </c>
      <c r="D42" s="1147"/>
      <c r="E42" s="1148"/>
      <c r="F42" s="36" t="s">
        <v>477</v>
      </c>
      <c r="G42" s="37" t="s">
        <v>477</v>
      </c>
      <c r="H42" s="37" t="s">
        <v>477</v>
      </c>
      <c r="I42" s="37" t="s">
        <v>477</v>
      </c>
      <c r="J42" s="38" t="s">
        <v>477</v>
      </c>
      <c r="K42" s="22"/>
      <c r="L42" s="22"/>
      <c r="M42" s="22"/>
      <c r="N42" s="22"/>
      <c r="O42" s="22"/>
      <c r="P42" s="22"/>
    </row>
    <row r="43" spans="1:16" ht="39" customHeight="1" thickBot="1">
      <c r="A43" s="22"/>
      <c r="B43" s="40"/>
      <c r="C43" s="1149" t="s">
        <v>531</v>
      </c>
      <c r="D43" s="1150"/>
      <c r="E43" s="1151"/>
      <c r="F43" s="41">
        <v>0</v>
      </c>
      <c r="G43" s="42">
        <v>0</v>
      </c>
      <c r="H43" s="42">
        <v>0</v>
      </c>
      <c r="I43" s="42">
        <v>0.01</v>
      </c>
      <c r="J43" s="43">
        <v>0.01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2" t="s">
        <v>11</v>
      </c>
      <c r="C45" s="1163"/>
      <c r="D45" s="58"/>
      <c r="E45" s="1168" t="s">
        <v>12</v>
      </c>
      <c r="F45" s="1168"/>
      <c r="G45" s="1168"/>
      <c r="H45" s="1168"/>
      <c r="I45" s="1168"/>
      <c r="J45" s="1169"/>
      <c r="K45" s="59">
        <v>4941</v>
      </c>
      <c r="L45" s="60">
        <v>4791</v>
      </c>
      <c r="M45" s="60">
        <v>4718</v>
      </c>
      <c r="N45" s="60">
        <v>4769</v>
      </c>
      <c r="O45" s="61">
        <v>5160</v>
      </c>
      <c r="P45" s="48"/>
      <c r="Q45" s="48"/>
      <c r="R45" s="48"/>
      <c r="S45" s="48"/>
      <c r="T45" s="48"/>
      <c r="U45" s="48"/>
    </row>
    <row r="46" spans="1:21" ht="30.75" customHeight="1">
      <c r="A46" s="48"/>
      <c r="B46" s="1164"/>
      <c r="C46" s="1165"/>
      <c r="D46" s="62"/>
      <c r="E46" s="1156" t="s">
        <v>13</v>
      </c>
      <c r="F46" s="1156"/>
      <c r="G46" s="1156"/>
      <c r="H46" s="1156"/>
      <c r="I46" s="1156"/>
      <c r="J46" s="1157"/>
      <c r="K46" s="63" t="s">
        <v>477</v>
      </c>
      <c r="L46" s="64" t="s">
        <v>477</v>
      </c>
      <c r="M46" s="64" t="s">
        <v>477</v>
      </c>
      <c r="N46" s="64" t="s">
        <v>477</v>
      </c>
      <c r="O46" s="65" t="s">
        <v>477</v>
      </c>
      <c r="P46" s="48"/>
      <c r="Q46" s="48"/>
      <c r="R46" s="48"/>
      <c r="S46" s="48"/>
      <c r="T46" s="48"/>
      <c r="U46" s="48"/>
    </row>
    <row r="47" spans="1:21" ht="30.75" customHeight="1">
      <c r="A47" s="48"/>
      <c r="B47" s="1164"/>
      <c r="C47" s="1165"/>
      <c r="D47" s="62"/>
      <c r="E47" s="1156" t="s">
        <v>14</v>
      </c>
      <c r="F47" s="1156"/>
      <c r="G47" s="1156"/>
      <c r="H47" s="1156"/>
      <c r="I47" s="1156"/>
      <c r="J47" s="1157"/>
      <c r="K47" s="63">
        <v>3</v>
      </c>
      <c r="L47" s="64">
        <v>3</v>
      </c>
      <c r="M47" s="64">
        <v>3</v>
      </c>
      <c r="N47" s="64">
        <v>3</v>
      </c>
      <c r="O47" s="65">
        <v>3</v>
      </c>
      <c r="P47" s="48"/>
      <c r="Q47" s="48"/>
      <c r="R47" s="48"/>
      <c r="S47" s="48"/>
      <c r="T47" s="48"/>
      <c r="U47" s="48"/>
    </row>
    <row r="48" spans="1:21" ht="30.75" customHeight="1">
      <c r="A48" s="48"/>
      <c r="B48" s="1164"/>
      <c r="C48" s="1165"/>
      <c r="D48" s="62"/>
      <c r="E48" s="1156" t="s">
        <v>15</v>
      </c>
      <c r="F48" s="1156"/>
      <c r="G48" s="1156"/>
      <c r="H48" s="1156"/>
      <c r="I48" s="1156"/>
      <c r="J48" s="1157"/>
      <c r="K48" s="63">
        <v>1150</v>
      </c>
      <c r="L48" s="64">
        <v>1254</v>
      </c>
      <c r="M48" s="64">
        <v>1299</v>
      </c>
      <c r="N48" s="64">
        <v>1241</v>
      </c>
      <c r="O48" s="65">
        <v>1358</v>
      </c>
      <c r="P48" s="48"/>
      <c r="Q48" s="48"/>
      <c r="R48" s="48"/>
      <c r="S48" s="48"/>
      <c r="T48" s="48"/>
      <c r="U48" s="48"/>
    </row>
    <row r="49" spans="1:21" ht="30.75" customHeight="1">
      <c r="A49" s="48"/>
      <c r="B49" s="1164"/>
      <c r="C49" s="1165"/>
      <c r="D49" s="62"/>
      <c r="E49" s="1156" t="s">
        <v>16</v>
      </c>
      <c r="F49" s="1156"/>
      <c r="G49" s="1156"/>
      <c r="H49" s="1156"/>
      <c r="I49" s="1156"/>
      <c r="J49" s="1157"/>
      <c r="K49" s="63">
        <v>207</v>
      </c>
      <c r="L49" s="64">
        <v>208</v>
      </c>
      <c r="M49" s="64">
        <v>130</v>
      </c>
      <c r="N49" s="64">
        <v>174</v>
      </c>
      <c r="O49" s="65">
        <v>186</v>
      </c>
      <c r="P49" s="48"/>
      <c r="Q49" s="48"/>
      <c r="R49" s="48"/>
      <c r="S49" s="48"/>
      <c r="T49" s="48"/>
      <c r="U49" s="48"/>
    </row>
    <row r="50" spans="1:21" ht="30.75" customHeight="1">
      <c r="A50" s="48"/>
      <c r="B50" s="1164"/>
      <c r="C50" s="1165"/>
      <c r="D50" s="62"/>
      <c r="E50" s="1156" t="s">
        <v>17</v>
      </c>
      <c r="F50" s="1156"/>
      <c r="G50" s="1156"/>
      <c r="H50" s="1156"/>
      <c r="I50" s="1156"/>
      <c r="J50" s="1157"/>
      <c r="K50" s="63">
        <v>378</v>
      </c>
      <c r="L50" s="64">
        <v>216</v>
      </c>
      <c r="M50" s="64">
        <v>179</v>
      </c>
      <c r="N50" s="64">
        <v>129</v>
      </c>
      <c r="O50" s="65">
        <v>165</v>
      </c>
      <c r="P50" s="48"/>
      <c r="Q50" s="48"/>
      <c r="R50" s="48"/>
      <c r="S50" s="48"/>
      <c r="T50" s="48"/>
      <c r="U50" s="48"/>
    </row>
    <row r="51" spans="1:21" ht="30.75" customHeight="1">
      <c r="A51" s="48"/>
      <c r="B51" s="1166"/>
      <c r="C51" s="1167"/>
      <c r="D51" s="66"/>
      <c r="E51" s="1156" t="s">
        <v>18</v>
      </c>
      <c r="F51" s="1156"/>
      <c r="G51" s="1156"/>
      <c r="H51" s="1156"/>
      <c r="I51" s="1156"/>
      <c r="J51" s="1157"/>
      <c r="K51" s="63" t="s">
        <v>477</v>
      </c>
      <c r="L51" s="64">
        <v>0</v>
      </c>
      <c r="M51" s="64" t="s">
        <v>477</v>
      </c>
      <c r="N51" s="64" t="s">
        <v>477</v>
      </c>
      <c r="O51" s="65" t="s">
        <v>477</v>
      </c>
      <c r="P51" s="48"/>
      <c r="Q51" s="48"/>
      <c r="R51" s="48"/>
      <c r="S51" s="48"/>
      <c r="T51" s="48"/>
      <c r="U51" s="48"/>
    </row>
    <row r="52" spans="1:21" ht="30.75" customHeight="1">
      <c r="A52" s="48"/>
      <c r="B52" s="1154" t="s">
        <v>19</v>
      </c>
      <c r="C52" s="1155"/>
      <c r="D52" s="66"/>
      <c r="E52" s="1156" t="s">
        <v>20</v>
      </c>
      <c r="F52" s="1156"/>
      <c r="G52" s="1156"/>
      <c r="H52" s="1156"/>
      <c r="I52" s="1156"/>
      <c r="J52" s="1157"/>
      <c r="K52" s="63">
        <v>3944</v>
      </c>
      <c r="L52" s="64">
        <v>3973</v>
      </c>
      <c r="M52" s="64">
        <v>4075</v>
      </c>
      <c r="N52" s="64">
        <v>4164</v>
      </c>
      <c r="O52" s="65">
        <v>4663</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2735</v>
      </c>
      <c r="L53" s="69">
        <v>2499</v>
      </c>
      <c r="M53" s="69">
        <v>2254</v>
      </c>
      <c r="N53" s="69">
        <v>2152</v>
      </c>
      <c r="O53" s="70">
        <v>2209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渡邉 寛</cp:lastModifiedBy>
  <cp:lastPrinted>2016-04-22T01:10:39Z</cp:lastPrinted>
  <dcterms:created xsi:type="dcterms:W3CDTF">2016-02-15T01:13:43Z</dcterms:created>
  <dcterms:modified xsi:type="dcterms:W3CDTF">2016-05-10T05:10:16Z</dcterms:modified>
</cp:coreProperties>
</file>