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10.192.18.5\t_data\R05\04財政課\02財政係\R5市町村課照会\R6.03.25_【依頼】令和４年度財政状況資料集の公表について（3月末〆）\HP公表用\"/>
    </mc:Choice>
  </mc:AlternateContent>
  <xr:revisionPtr revIDLastSave="0" documentId="13_ncr:1_{7518E90F-A102-4336-AEB2-356EEFC85D5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W43"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<sst xmlns="http://schemas.openxmlformats.org/spreadsheetml/2006/main" count="1211" uniqueCount="616">
  <si>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</si>
  <si>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</si>
  <si>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</si>
  <si>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</si>
  <si>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</si>
  <si>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</si>
  <si>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</si>
  <si>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</si>
  <si>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</si>
  <si>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</si>
  <si>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</si>
  <si>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</si>
  <si>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</si>
  <si>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</si>
  <si>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</si>
  <si>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</si>
  <si>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</si>
  <si>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</si>
  <si>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</si>
  <si>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</si>
  <si>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</si>
  <si>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</si>
  <si>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</si>
  <si>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</si>
  <si>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</si>
  <si>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</si>
  <si>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</si>
  <si>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</si>
  <si>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</si>
  <si>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</si>
  <si>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</si>
  <si>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</si>
  <si>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</si>
  <si>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</si>
  <si>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</si>
  <si>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</si>
  <si>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</si>
  <si>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</si>
  <si>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</si>
  <si>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</si>
  <si>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</si>
  <si>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</si>
  <si>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</si>
  <si>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</si>
  <si>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</si>
  <si>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</si>
  <si>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</si>
  <si>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</si>
  <si>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</si>
  <si>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</si>
  <si>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</si>
  <si>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</si>
  <si>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</si>
  <si>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</si>
  <si>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</si>
  <si>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</si>
  <si>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</si>
  <si>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</si>
  <si>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</si>
  <si>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</si>
  <si>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</si>
  <si>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</si>
  <si>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</si>
  <si>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</si>
  <si>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</si>
  <si>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</si>
  <si>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</si>
  <si>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</si>
  <si>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</si>
  <si>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</si>
  <si>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</si>
  <si>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</si>
  <si>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</si>
  <si>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</si>
  <si>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</si>
  <si>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</si>
  <si>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</si>
  <si>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</si>
  <si>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</si>
  <si>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</si>
  <si>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</si>
  <si>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</si>
  <si>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</si>
  <si>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</si>
  <si>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</si>
  <si>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</si>
  <si>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</si>
  <si>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</si>
  <si>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</si>
  <si>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</si>
  <si>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</si>
  <si>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</si>
  <si>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</si>
  <si>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</si>
  <si>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</si>
  <si>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</si>
  <si>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</si>
  <si>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</si>
  <si>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</si>
  <si>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十日町市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</si>
  <si>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</si>
  <si>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</si>
  <si>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</si>
  <si>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</si>
  <si>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</si>
  <si>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</si>
  <si>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</si>
  <si>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</si>
  <si>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</si>
  <si>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</si>
  <si>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</si>
  <si>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</si>
  <si>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</si>
  <si>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</si>
  <si>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</si>
  <si>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</si>
  <si>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</si>
  <si>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</si>
  <si>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</si>
  <si>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</si>
  <si>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</si>
  <si>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</si>
  <si>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</si>
  <si>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</si>
  <si>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</si>
  <si>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</si>
  <si>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</si>
  <si>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</si>
  <si>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</si>
  <si>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</si>
  <si>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</si>
  <si>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</si>
  <si>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</si>
  <si>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</si>
  <si>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</si>
  <si>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</si>
  <si>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</si>
  <si>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</si>
  <si>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</si>
  <si>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</si>
  <si>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</si>
  <si>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</si>
  <si>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</si>
  <si>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</si>
  <si>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</si>
  <si>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</si>
  <si>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</si>
  <si>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</si>
  <si>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</si>
  <si>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</si>
  <si>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</si>
  <si>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</si>
  <si>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</si>
  <si>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</si>
  <si>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</si>
  <si>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</si>
  <si>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</si>
  <si>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</si>
  <si>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</si>
  <si>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</si>
  <si>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</si>
  <si>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</si>
  <si>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</si>
  <si>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</si>
  <si>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</si>
  <si>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</si>
  <si>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</si>
  <si>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</si>
  <si>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</si>
  <si>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</si>
  <si>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</si>
  <si>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</si>
  <si>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</si>
  <si>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</si>
  <si>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</si>
  <si>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</si>
  <si>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</si>
  <si>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</si>
  <si>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</si>
  <si>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</si>
  <si>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</si>
  <si>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</si>
  <si>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</si>
  <si>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</si>
  <si>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</si>
  <si>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</si>
  <si>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</si>
  <si>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</si>
  <si>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</si>
  <si>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</si>
  <si>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</si>
  <si>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</si>
  <si>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</si>
  <si>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</si>
  <si>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</si>
  <si>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</si>
  <si>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</si>
  <si>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</si>
  <si>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</si>
  <si>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</si>
  <si>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</si>
  <si>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</si>
  <si>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</si>
  <si>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</si>
  <si>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</si>
  <si>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</si>
  <si>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</si>
  <si>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</si>
  <si>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</si>
  <si>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</si>
  <si>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</si>
  <si>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</si>
  <si>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</si>
  <si>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</si>
  <si>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</si>
  <si>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</si>
  <si>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</si>
  <si>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</si>
  <si>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新潟県十日町市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</si>
  <si>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</si>
  <si>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</si>
  <si>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</si>
  <si>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</si>
  <si>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</si>
  <si>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</si>
  <si>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</si>
  <si>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</si>
  <si>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</si>
  <si>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</si>
  <si>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</si>
  <si>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</si>
  <si>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</si>
  <si>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</si>
  <si>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</si>
  <si>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</si>
  <si>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</si>
  <si>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</si>
  <si>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</si>
  <si>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</si>
  <si>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</si>
  <si>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</si>
  <si>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</si>
  <si>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</si>
  <si>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</si>
  <si>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</si>
  <si>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</si>
  <si>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</si>
  <si>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</si>
  <si>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</si>
  <si>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</si>
  <si>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</si>
  <si>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</si>
  <si>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</si>
  <si>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</si>
  <si>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</si>
  <si>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</si>
  <si>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</si>
  <si>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</si>
  <si>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</si>
  <si>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</si>
  <si>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</si>
  <si>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</si>
  <si>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</si>
  <si>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</si>
  <si>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</si>
  <si>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</si>
  <si>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</si>
  <si>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</si>
  <si>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</si>
  <si>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</si>
  <si>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</si>
  <si>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</si>
  <si>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</si>
  <si>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</si>
  <si>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</si>
  <si>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</si>
  <si>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</si>
  <si>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</si>
  <si>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</si>
  <si>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</si>
  <si>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</si>
  <si>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</si>
  <si>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</si>
  <si>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</si>
  <si>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</si>
  <si>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</si>
  <si>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</si>
  <si>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</si>
  <si>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</si>
  <si>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</si>
  <si>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</si>
  <si>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</si>
  <si>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</si>
  <si>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</si>
  <si>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</si>
  <si>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</si>
  <si>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</si>
  <si>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</si>
  <si>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</si>
  <si>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</si>
  <si>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</si>
  <si>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</si>
  <si>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</si>
  <si>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</si>
  <si>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</si>
  <si>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</si>
  <si>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</si>
  <si>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</si>
  <si>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</si>
  <si>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</si>
  <si>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</si>
  <si>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</si>
  <si>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</si>
  <si>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</si>
  <si>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</si>
  <si>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</si>
  <si>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</si>
  <si>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</si>
  <si>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</si>
  <si>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</si>
  <si>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</si>
  <si>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</si>
  <si>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</si>
  <si>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</si>
  <si>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</si>
  <si>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</si>
  <si>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</si>
  <si>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</si>
  <si>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</si>
  <si>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</si>
  <si>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</si>
  <si>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</si>
  <si>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</si>
  <si>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</si>
  <si>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</si>
  <si>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</si>
  <si>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</si>
  <si>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</si>
  <si>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</si>
  <si>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</si>
  <si>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</si>
  <si>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</si>
  <si>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</si>
  <si>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</si>
  <si>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</si>
  <si>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</si>
  <si>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</si>
  <si>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</si>
  <si>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</si>
  <si>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</si>
  <si>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</si>
  <si>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</si>
  <si>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</si>
  <si>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</si>
  <si>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</si>
  <si>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</si>
  <si>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</si>
  <si>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</si>
  <si>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</si>
  <si>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</si>
  <si>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</si>
  <si>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</si>
  <si>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</si>
  <si>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</si>
  <si>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</si>
  <si>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</si>
  <si>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</si>
  <si>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</si>
  <si>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</si>
  <si>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</si>
  <si>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新潟県十日町市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</si>
  <si>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</si>
  <si>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</si>
  <si>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</si>
  <si>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</si>
  <si>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</si>
  <si>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</si>
  <si>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</si>
  <si>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</si>
  <si>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</si>
  <si>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</si>
  <si>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</si>
  <si>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</si>
  <si>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</si>
  <si>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</si>
  <si>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</si>
  <si>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</si>
  <si>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</si>
  <si>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</si>
  <si>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</si>
  <si>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</si>
  <si>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</si>
  <si>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</si>
  <si>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</si>
  <si>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</si>
  <si>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</si>
  <si>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</si>
  <si>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</si>
  <si>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</si>
  <si>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</si>
  <si>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</si>
  <si>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</si>
  <si>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</si>
  <si>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</si>
  <si>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</si>
  <si>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</si>
  <si>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</si>
  <si>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</si>
  <si>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</si>
  <si>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</si>
  <si>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</si>
  <si>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</si>
  <si>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簡易水道事業会計</t>
    <phoneticPr fontId="5"/>
  </si>
  <si>
    <t>法適用企業</t>
    <phoneticPr fontId="5"/>
  </si>
  <si>
    <t>下水道事業会計</t>
    <phoneticPr fontId="5"/>
  </si>
  <si>
    <t>松之山温泉配湯事業特別会計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</si>
  <si>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</si>
  <si>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</si>
  <si>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</si>
  <si>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</si>
  <si>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</si>
  <si>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</si>
  <si>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</si>
  <si>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</si>
  <si>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</si>
  <si>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</si>
  <si>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</si>
  <si>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</si>
  <si>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</si>
  <si>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</si>
  <si>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</si>
  <si>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</si>
  <si>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</si>
  <si>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</si>
  <si>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</si>
  <si>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</si>
  <si>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</si>
  <si>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</si>
  <si>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</si>
  <si>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</si>
  <si>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</si>
  <si>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</si>
  <si>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</si>
  <si>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</si>
  <si>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</si>
  <si>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</si>
  <si>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</si>
  <si>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</si>
  <si>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</si>
  <si>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</si>
  <si>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</si>
  <si>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</si>
  <si>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</si>
  <si>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</si>
  <si>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</si>
  <si>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</si>
  <si>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</si>
  <si>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</si>
  <si>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</si>
  <si>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</si>
  <si>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</si>
  <si>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</si>
  <si>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</si>
  <si>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</si>
  <si>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</si>
  <si>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</si>
  <si>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</si>
  <si>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</si>
  <si>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</si>
  <si>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</si>
  <si>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</si>
  <si>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</si>
  <si>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</si>
  <si>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</si>
  <si>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</si>
  <si>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</si>
  <si>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</si>
  <si>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</si>
  <si>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</si>
  <si>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</si>
  <si>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</si>
  <si>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</si>
  <si>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</si>
  <si>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</si>
  <si>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</si>
  <si>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</si>
  <si>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</si>
  <si>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</si>
  <si>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</si>
  <si>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</si>
  <si>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</si>
  <si>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</si>
  <si>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</si>
  <si>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</si>
  <si>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</si>
  <si>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</si>
  <si>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</si>
  <si>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</si>
  <si>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</si>
  <si>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</si>
  <si>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</si>
  <si>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</si>
  <si>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</si>
  <si>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</si>
  <si>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</si>
  <si>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</si>
  <si>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</si>
  <si>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</si>
  <si>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</si>
  <si>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</si>
  <si>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</si>
  <si>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</si>
  <si>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</si>
  <si>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</si>
  <si>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</si>
  <si>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</si>
  <si>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</si>
  <si>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</si>
  <si>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</si>
  <si>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</si>
  <si>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</si>
  <si>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</si>
  <si>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</si>
  <si>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</si>
  <si>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</si>
  <si>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</si>
  <si>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</si>
  <si>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</si>
  <si>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</si>
  <si>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</si>
  <si>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</si>
  <si>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</si>
  <si>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</si>
  <si>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</si>
  <si>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</si>
  <si>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</si>
  <si>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</si>
  <si>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</si>
  <si>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</si>
  <si>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</si>
  <si>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</si>
  <si>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</si>
  <si>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</si>
  <si>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</si>
  <si>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</si>
  <si>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</si>
  <si>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</si>
  <si>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</si>
  <si>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</si>
  <si>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</si>
  <si>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</si>
  <si>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</si>
  <si>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</si>
  <si>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</si>
  <si>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</si>
  <si>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</si>
  <si>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</si>
  <si>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</si>
  <si>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</si>
  <si>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</si>
  <si>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</si>
  <si>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</si>
  <si>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</si>
  <si>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</si>
  <si>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</si>
  <si>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</si>
  <si>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</si>
  <si>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</si>
  <si>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</si>
  <si>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</si>
  <si>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</si>
  <si>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0.95</t>
  </si>
  <si>
    <t>▲ 0.98</t>
  </si>
  <si>
    <t>一般会計</t>
  </si>
  <si>
    <t>水道事業会計</t>
  </si>
  <si>
    <t>簡易水道事業会計</t>
  </si>
  <si>
    <t>下水道事業会計</t>
  </si>
  <si>
    <t>介護保険特別会計</t>
  </si>
  <si>
    <t>国民健康保険特別会計（事業勘定）</t>
  </si>
  <si>
    <t>国民健康保険特別会計（直診勘定）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</si>
  <si>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</si>
  <si>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</si>
  <si>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</si>
  <si>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</si>
  <si>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</si>
  <si>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</si>
  <si>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</si>
  <si>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</si>
  <si>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</si>
  <si>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津南地域衛生施設組合</t>
  </si>
  <si>
    <t>-</t>
    <phoneticPr fontId="2"/>
  </si>
  <si>
    <t>魚沼地区障害福祉組合</t>
  </si>
  <si>
    <t>十日町地域広域事務組合
　【一般会計】</t>
  </si>
  <si>
    <t>十日町地域広域事務組合
　【家畜診療所特別会計】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</si>
  <si>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</si>
  <si>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</si>
  <si>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</si>
  <si>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</si>
  <si>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</si>
  <si>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</si>
  <si>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</si>
  <si>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</si>
  <si>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当間高原開発</t>
  </si>
  <si>
    <t>オスポック</t>
  </si>
  <si>
    <t>まちづくり川西</t>
  </si>
  <si>
    <t>中里地域開発</t>
  </si>
  <si>
    <t>なかさと</t>
  </si>
  <si>
    <t>松代総合開発</t>
  </si>
  <si>
    <t>松之山農業担い手公社</t>
  </si>
  <si>
    <t>湯米心まつのやま</t>
  </si>
  <si>
    <t>十日町地域地場産業振興センター</t>
  </si>
  <si>
    <t>十日町市環境共生基金</t>
  </si>
  <si>
    <t>十日町市地域振興基金</t>
  </si>
  <si>
    <t>少子化対策基金</t>
    <rPh sb="0" eb="3">
      <t>ショウシカ</t>
    </rPh>
    <rPh sb="3" eb="5">
      <t>タイサク</t>
    </rPh>
    <rPh sb="5" eb="7">
      <t>キキン</t>
    </rPh>
    <phoneticPr fontId="12"/>
  </si>
  <si>
    <t>とおかまち応援基金</t>
  </si>
  <si>
    <t>十日町市大地の芸術祭基金</t>
    <rPh sb="0" eb="4">
      <t>トオカマチシ</t>
    </rPh>
    <rPh sb="4" eb="6">
      <t>ダイチ</t>
    </rPh>
    <rPh sb="7" eb="10">
      <t>ゲイジュツサイ</t>
    </rPh>
    <rPh sb="10" eb="12">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</si>
</sst>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38F9-4043-9FD4-072A944524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112023</c:v>
                </c:pt>
                <c:pt idx="1">
                  <c:v>126546</c:v>
                </c:pt>
                <c:pt idx="2">
                  <c:v>95883</c:v>
                </c:pt>
                <c:pt idx="3">
                  <c:v>128509</c:v>
                </c:pt>
                <c:pt idx="4">
                  <c:v>108494</c:v>
                </c:pt>
              </c:numCache>
            </c:numRef>
          </c:val>
          <c:smooth val="0"/>
          <c:extLst>
            <c:ext xmlns:c16="http://schemas.microsoft.com/office/drawing/2014/chart" uri="{C3380CC4-5D6E-409C-BE32-E72D297353CC}">
              <c16:uniqueId val="{00000001-38F9-4043-9FD4-072A944524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8.7799999999999994</c:v>
                </c:pt>
                <c:pt idx="1">
                  <c:v>7.74</c:v>
                </c:pt>
                <c:pt idx="2">
                  <c:v>7.44</c:v>
                </c:pt>
                <c:pt idx="3">
                  <c:v>6.36</c:v>
                </c:pt>
                <c:pt idx="4">
                  <c:v>8.85</c:v>
                </c:pt>
              </c:numCache>
            </c:numRef>
          </c:val>
          <c:extLst>
            <c:ext xmlns:c16="http://schemas.microsoft.com/office/drawing/2014/chart" uri="{C3380CC4-5D6E-409C-BE32-E72D297353CC}">
              <c16:uniqueId val="{00000000-4E8B-4373-BFBC-B5A1F74D2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8.75</c:v>
                </c:pt>
                <c:pt idx="1">
                  <c:v>11.93</c:v>
                </c:pt>
                <c:pt idx="2">
                  <c:v>11.18</c:v>
                </c:pt>
                <c:pt idx="3">
                  <c:v>10.59</c:v>
                </c:pt>
                <c:pt idx="4">
                  <c:v>11.38</c:v>
                </c:pt>
              </c:numCache>
            </c:numRef>
          </c:val>
          <c:extLst>
            <c:ext xmlns:c16="http://schemas.microsoft.com/office/drawing/2014/chart" uri="{C3380CC4-5D6E-409C-BE32-E72D297353CC}">
              <c16:uniqueId val="{00000001-4E8B-4373-BFBC-B5A1F74D2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0.53</c:v>
                </c:pt>
                <c:pt idx="1">
                  <c:v>1.97</c:v>
                </c:pt>
                <c:pt idx="2">
                  <c:v>-0.95</c:v>
                </c:pt>
                <c:pt idx="3">
                  <c:v>-0.98</c:v>
                </c:pt>
                <c:pt idx="4">
                  <c:v>2.73</c:v>
                </c:pt>
              </c:numCache>
            </c:numRef>
          </c:val>
          <c:smooth val="0"/>
          <c:extLst>
            <c:ext xmlns:c16="http://schemas.microsoft.com/office/drawing/2014/chart" uri="{C3380CC4-5D6E-409C-BE32-E72D297353CC}">
              <c16:uniqueId val="{00000002-4E8B-4373-BFBC-B5A1F74D2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2.5299999999999998</c:v>
                </c:pt>
                <c:pt idx="2">
                  <c:v>#N/A</c:v>
                </c:pt>
                <c:pt idx="3">
                  <c:v>3.05</c:v>
                </c:pt>
                <c:pt idx="4">
                  <c:v>#N/A</c:v>
                </c:pt>
                <c:pt idx="5">
                  <c:v>0.05</c:v>
                </c:pt>
                <c:pt idx="6">
                  <c:v>#N/A</c:v>
                </c:pt>
                <c:pt idx="7">
                  <c:v>0.01</c:v>
                </c:pt>
                <c:pt idx="8">
                  <c:v>#N/A</c:v>
                </c:pt>
                <c:pt idx="9">
                  <c:v>0.03</c:v>
                </c:pt>
              </c:numCache>
            </c:numRef>
          </c:val>
          <c:extLst>
            <c:ext xmlns:c16="http://schemas.microsoft.com/office/drawing/2014/chart" uri="{C3380CC4-5D6E-409C-BE32-E72D297353CC}">
              <c16:uniqueId val="{00000000-3F1B-4064-82BF-681572BC16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1B-4064-82BF-681572BC164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0.15</c:v>
                </c:pt>
                <c:pt idx="4">
                  <c:v>#N/A</c:v>
                </c:pt>
                <c:pt idx="5">
                  <c:v>0.19</c:v>
                </c:pt>
                <c:pt idx="6">
                  <c:v>#N/A</c:v>
                </c:pt>
                <c:pt idx="7">
                  <c:v>0.23</c:v>
                </c:pt>
                <c:pt idx="8">
                  <c:v>#N/A</c:v>
                </c:pt>
                <c:pt idx="9">
                  <c:v>0.06</c:v>
                </c:pt>
              </c:numCache>
            </c:numRef>
          </c:val>
          <c:extLst>
            <c:ext xmlns:c16="http://schemas.microsoft.com/office/drawing/2014/chart" uri="{C3380CC4-5D6E-409C-BE32-E72D297353CC}">
              <c16:uniqueId val="{00000002-3F1B-4064-82BF-681572BC1640}"/>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0.06</c:v>
                </c:pt>
                <c:pt idx="4">
                  <c:v>#N/A</c:v>
                </c:pt>
                <c:pt idx="5">
                  <c:v>0.09</c:v>
                </c:pt>
                <c:pt idx="6">
                  <c:v>#N/A</c:v>
                </c:pt>
                <c:pt idx="7">
                  <c:v>0.17</c:v>
                </c:pt>
                <c:pt idx="8">
                  <c:v>#N/A</c:v>
                </c:pt>
                <c:pt idx="9">
                  <c:v>0.26</c:v>
                </c:pt>
              </c:numCache>
            </c:numRef>
          </c:val>
          <c:extLst>
            <c:ext xmlns:c16="http://schemas.microsoft.com/office/drawing/2014/chart" uri="{C3380CC4-5D6E-409C-BE32-E72D297353CC}">
              <c16:uniqueId val="{00000003-3F1B-4064-82BF-681572BC1640}"/>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0.76</c:v>
                </c:pt>
                <c:pt idx="2">
                  <c:v>#N/A</c:v>
                </c:pt>
                <c:pt idx="3">
                  <c:v>0.85</c:v>
                </c:pt>
                <c:pt idx="4">
                  <c:v>#N/A</c:v>
                </c:pt>
                <c:pt idx="5">
                  <c:v>0.84</c:v>
                </c:pt>
                <c:pt idx="6">
                  <c:v>#N/A</c:v>
                </c:pt>
                <c:pt idx="7">
                  <c:v>0.83</c:v>
                </c:pt>
                <c:pt idx="8">
                  <c:v>#N/A</c:v>
                </c:pt>
                <c:pt idx="9">
                  <c:v>0.81</c:v>
                </c:pt>
              </c:numCache>
            </c:numRef>
          </c:val>
          <c:extLst>
            <c:ext xmlns:c16="http://schemas.microsoft.com/office/drawing/2014/chart" uri="{C3380CC4-5D6E-409C-BE32-E72D297353CC}">
              <c16:uniqueId val="{00000004-3F1B-4064-82BF-681572BC164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1.94</c:v>
                </c:pt>
                <c:pt idx="2">
                  <c:v>#N/A</c:v>
                </c:pt>
                <c:pt idx="3">
                  <c:v>1.2</c:v>
                </c:pt>
                <c:pt idx="4">
                  <c:v>#N/A</c:v>
                </c:pt>
                <c:pt idx="5">
                  <c:v>1.2</c:v>
                </c:pt>
                <c:pt idx="6">
                  <c:v>#N/A</c:v>
                </c:pt>
                <c:pt idx="7">
                  <c:v>1.5</c:v>
                </c:pt>
                <c:pt idx="8">
                  <c:v>#N/A</c:v>
                </c:pt>
                <c:pt idx="9">
                  <c:v>1.59</c:v>
                </c:pt>
              </c:numCache>
            </c:numRef>
          </c:val>
          <c:extLst>
            <c:ext xmlns:c16="http://schemas.microsoft.com/office/drawing/2014/chart" uri="{C3380CC4-5D6E-409C-BE32-E72D297353CC}">
              <c16:uniqueId val="{00000005-3F1B-4064-82BF-681572BC164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2.81</c:v>
                </c:pt>
                <c:pt idx="6">
                  <c:v>#N/A</c:v>
                </c:pt>
                <c:pt idx="7">
                  <c:v>2.93</c:v>
                </c:pt>
                <c:pt idx="8">
                  <c:v>#N/A</c:v>
                </c:pt>
                <c:pt idx="9">
                  <c:v>2.98</c:v>
                </c:pt>
              </c:numCache>
            </c:numRef>
          </c:val>
          <c:extLst>
            <c:ext xmlns:c16="http://schemas.microsoft.com/office/drawing/2014/chart" uri="{C3380CC4-5D6E-409C-BE32-E72D297353CC}">
              <c16:uniqueId val="{00000006-3F1B-4064-82BF-681572BC1640}"/>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0.81</c:v>
                </c:pt>
                <c:pt idx="6">
                  <c:v>#N/A</c:v>
                </c:pt>
                <c:pt idx="7">
                  <c:v>2.9</c:v>
                </c:pt>
                <c:pt idx="8">
                  <c:v>#N/A</c:v>
                </c:pt>
                <c:pt idx="9">
                  <c:v>3.91</c:v>
                </c:pt>
              </c:numCache>
            </c:numRef>
          </c:val>
          <c:extLst>
            <c:ext xmlns:c16="http://schemas.microsoft.com/office/drawing/2014/chart" uri="{C3380CC4-5D6E-409C-BE32-E72D297353CC}">
              <c16:uniqueId val="{00000007-3F1B-4064-82BF-681572BC16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3.97</c:v>
                </c:pt>
                <c:pt idx="2">
                  <c:v>#N/A</c:v>
                </c:pt>
                <c:pt idx="3">
                  <c:v>4.66</c:v>
                </c:pt>
                <c:pt idx="4">
                  <c:v>#N/A</c:v>
                </c:pt>
                <c:pt idx="5">
                  <c:v>5.05</c:v>
                </c:pt>
                <c:pt idx="6">
                  <c:v>#N/A</c:v>
                </c:pt>
                <c:pt idx="7">
                  <c:v>5.18</c:v>
                </c:pt>
                <c:pt idx="8">
                  <c:v>#N/A</c:v>
                </c:pt>
                <c:pt idx="9">
                  <c:v>5.73</c:v>
                </c:pt>
              </c:numCache>
            </c:numRef>
          </c:val>
          <c:extLst>
            <c:ext xmlns:c16="http://schemas.microsoft.com/office/drawing/2014/chart" uri="{C3380CC4-5D6E-409C-BE32-E72D297353CC}">
              <c16:uniqueId val="{00000008-3F1B-4064-82BF-681572BC16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8.7799999999999994</c:v>
                </c:pt>
                <c:pt idx="2">
                  <c:v>#N/A</c:v>
                </c:pt>
                <c:pt idx="3">
                  <c:v>7.73</c:v>
                </c:pt>
                <c:pt idx="4">
                  <c:v>#N/A</c:v>
                </c:pt>
                <c:pt idx="5">
                  <c:v>7.43</c:v>
                </c:pt>
                <c:pt idx="6">
                  <c:v>#N/A</c:v>
                </c:pt>
                <c:pt idx="7">
                  <c:v>6.36</c:v>
                </c:pt>
                <c:pt idx="8">
                  <c:v>#N/A</c:v>
                </c:pt>
                <c:pt idx="9">
                  <c:v>8.84</c:v>
                </c:pt>
              </c:numCache>
            </c:numRef>
          </c:val>
          <c:extLst>
            <c:ext xmlns:c16="http://schemas.microsoft.com/office/drawing/2014/chart" uri="{C3380CC4-5D6E-409C-BE32-E72D297353CC}">
              <c16:uniqueId val="{00000009-3F1B-4064-82BF-681572BC16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4554</c:v>
                </c:pt>
                <c:pt idx="5">
                  <c:v>4571</c:v>
                </c:pt>
                <c:pt idx="8">
                  <c:v>4558</c:v>
                </c:pt>
                <c:pt idx="11">
                  <c:v>4723</c:v>
                </c:pt>
                <c:pt idx="14">
                  <c:v>4655</c:v>
                </c:pt>
              </c:numCache>
            </c:numRef>
          </c:val>
          <c:extLst>
            <c:ext xmlns:c16="http://schemas.microsoft.com/office/drawing/2014/chart" uri="{C3380CC4-5D6E-409C-BE32-E72D297353CC}">
              <c16:uniqueId val="{00000000-2D6F-4CC3-8CA3-77C883DA97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6F-4CC3-8CA3-77C883DA97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84</c:v>
                </c:pt>
                <c:pt idx="3">
                  <c:v>69</c:v>
                </c:pt>
                <c:pt idx="6">
                  <c:v>66</c:v>
                </c:pt>
                <c:pt idx="9">
                  <c:v>74</c:v>
                </c:pt>
                <c:pt idx="12">
                  <c:v>67</c:v>
                </c:pt>
              </c:numCache>
            </c:numRef>
          </c:val>
          <c:extLst>
            <c:ext xmlns:c16="http://schemas.microsoft.com/office/drawing/2014/chart" uri="{C3380CC4-5D6E-409C-BE32-E72D297353CC}">
              <c16:uniqueId val="{00000002-2D6F-4CC3-8CA3-77C883DA97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352</c:v>
                </c:pt>
                <c:pt idx="3">
                  <c:v>396</c:v>
                </c:pt>
                <c:pt idx="6">
                  <c:v>399</c:v>
                </c:pt>
                <c:pt idx="9">
                  <c:v>381</c:v>
                </c:pt>
                <c:pt idx="12">
                  <c:v>317</c:v>
                </c:pt>
              </c:numCache>
            </c:numRef>
          </c:val>
          <c:extLst>
            <c:ext xmlns:c16="http://schemas.microsoft.com/office/drawing/2014/chart" uri="{C3380CC4-5D6E-409C-BE32-E72D297353CC}">
              <c16:uniqueId val="{00000003-2D6F-4CC3-8CA3-77C883DA97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1413</c:v>
                </c:pt>
                <c:pt idx="3">
                  <c:v>1427</c:v>
                </c:pt>
                <c:pt idx="6">
                  <c:v>1074</c:v>
                </c:pt>
                <c:pt idx="9">
                  <c:v>1279</c:v>
                </c:pt>
                <c:pt idx="12">
                  <c:v>1143</c:v>
                </c:pt>
              </c:numCache>
            </c:numRef>
          </c:val>
          <c:extLst>
            <c:ext xmlns:c16="http://schemas.microsoft.com/office/drawing/2014/chart" uri="{C3380CC4-5D6E-409C-BE32-E72D297353CC}">
              <c16:uniqueId val="{00000004-2D6F-4CC3-8CA3-77C883DA97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5-2D6F-4CC3-8CA3-77C883DA97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6F-4CC3-8CA3-77C883DA97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4563</c:v>
                </c:pt>
                <c:pt idx="3">
                  <c:v>4619</c:v>
                </c:pt>
                <c:pt idx="6">
                  <c:v>4711</c:v>
                </c:pt>
                <c:pt idx="9">
                  <c:v>5065</c:v>
                </c:pt>
                <c:pt idx="12">
                  <c:v>5277</c:v>
                </c:pt>
              </c:numCache>
            </c:numRef>
          </c:val>
          <c:extLst>
            <c:ext xmlns:c16="http://schemas.microsoft.com/office/drawing/2014/chart" uri="{C3380CC4-5D6E-409C-BE32-E72D297353CC}">
              <c16:uniqueId val="{00000007-2D6F-4CC3-8CA3-77C883DA97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1861</c:v>
                </c:pt>
                <c:pt idx="2">
                  <c:v>#N/A</c:v>
                </c:pt>
                <c:pt idx="3">
                  <c:v>#N/A</c:v>
                </c:pt>
                <c:pt idx="4">
                  <c:v>1943</c:v>
                </c:pt>
                <c:pt idx="5">
                  <c:v>#N/A</c:v>
                </c:pt>
                <c:pt idx="6">
                  <c:v>#N/A</c:v>
                </c:pt>
                <c:pt idx="7">
                  <c:v>1695</c:v>
                </c:pt>
                <c:pt idx="8">
                  <c:v>#N/A</c:v>
                </c:pt>
                <c:pt idx="9">
                  <c:v>#N/A</c:v>
                </c:pt>
                <c:pt idx="10">
                  <c:v>2079</c:v>
                </c:pt>
                <c:pt idx="11">
                  <c:v>#N/A</c:v>
                </c:pt>
                <c:pt idx="12">
                  <c:v>#N/A</c:v>
                </c:pt>
                <c:pt idx="13">
                  <c:v>2152</c:v>
                </c:pt>
                <c:pt idx="14">
                  <c:v>#N/A</c:v>
                </c:pt>
              </c:numCache>
            </c:numRef>
          </c:val>
          <c:smooth val="0"/>
          <c:extLst>
            <c:ext xmlns:c16="http://schemas.microsoft.com/office/drawing/2014/chart" uri="{C3380CC4-5D6E-409C-BE32-E72D297353CC}">
              <c16:uniqueId val="{00000008-2D6F-4CC3-8CA3-77C883DA97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46490</c:v>
                </c:pt>
                <c:pt idx="5">
                  <c:v>46245</c:v>
                </c:pt>
                <c:pt idx="8">
                  <c:v>44991</c:v>
                </c:pt>
                <c:pt idx="11">
                  <c:v>43293</c:v>
                </c:pt>
                <c:pt idx="14">
                  <c:v>41366</c:v>
                </c:pt>
              </c:numCache>
            </c:numRef>
          </c:val>
          <c:extLst>
            <c:ext xmlns:c16="http://schemas.microsoft.com/office/drawing/2014/chart" uri="{C3380CC4-5D6E-409C-BE32-E72D297353CC}">
              <c16:uniqueId val="{00000000-C054-4F39-9265-715F18E31C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1448</c:v>
                </c:pt>
                <c:pt idx="5">
                  <c:v>1454</c:v>
                </c:pt>
                <c:pt idx="8">
                  <c:v>1274</c:v>
                </c:pt>
                <c:pt idx="11">
                  <c:v>1233</c:v>
                </c:pt>
                <c:pt idx="14">
                  <c:v>1180</c:v>
                </c:pt>
              </c:numCache>
            </c:numRef>
          </c:val>
          <c:extLst>
            <c:ext xmlns:c16="http://schemas.microsoft.com/office/drawing/2014/chart" uri="{C3380CC4-5D6E-409C-BE32-E72D297353CC}">
              <c16:uniqueId val="{00000001-C054-4F39-9265-715F18E31C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5358</c:v>
                </c:pt>
                <c:pt idx="5">
                  <c:v>5803</c:v>
                </c:pt>
                <c:pt idx="8">
                  <c:v>5712</c:v>
                </c:pt>
                <c:pt idx="11">
                  <c:v>5955</c:v>
                </c:pt>
                <c:pt idx="14">
                  <c:v>6223</c:v>
                </c:pt>
              </c:numCache>
            </c:numRef>
          </c:val>
          <c:extLst>
            <c:ext xmlns:c16="http://schemas.microsoft.com/office/drawing/2014/chart" uri="{C3380CC4-5D6E-409C-BE32-E72D297353CC}">
              <c16:uniqueId val="{00000002-C054-4F39-9265-715F18E31C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54-4F39-9265-715F18E31C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54-4F39-9265-715F18E31C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39</c:v>
                </c:pt>
                <c:pt idx="3">
                  <c:v>36</c:v>
                </c:pt>
                <c:pt idx="6">
                  <c:v>34</c:v>
                </c:pt>
                <c:pt idx="9">
                  <c:v>32</c:v>
                </c:pt>
                <c:pt idx="12">
                  <c:v>30</c:v>
                </c:pt>
              </c:numCache>
            </c:numRef>
          </c:val>
          <c:extLst>
            <c:ext xmlns:c16="http://schemas.microsoft.com/office/drawing/2014/chart" uri="{C3380CC4-5D6E-409C-BE32-E72D297353CC}">
              <c16:uniqueId val="{00000005-C054-4F39-9265-715F18E31C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3019</c:v>
                </c:pt>
                <c:pt idx="3">
                  <c:v>2970</c:v>
                </c:pt>
                <c:pt idx="6">
                  <c:v>3045</c:v>
                </c:pt>
                <c:pt idx="9">
                  <c:v>2974</c:v>
                </c:pt>
                <c:pt idx="12">
                  <c:v>3032</c:v>
                </c:pt>
              </c:numCache>
            </c:numRef>
          </c:val>
          <c:extLst>
            <c:ext xmlns:c16="http://schemas.microsoft.com/office/drawing/2014/chart" uri="{C3380CC4-5D6E-409C-BE32-E72D297353CC}">
              <c16:uniqueId val="{00000006-C054-4F39-9265-715F18E31C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2982</c:v>
                </c:pt>
                <c:pt idx="3">
                  <c:v>2698</c:v>
                </c:pt>
                <c:pt idx="6">
                  <c:v>2489</c:v>
                </c:pt>
                <c:pt idx="9">
                  <c:v>2123</c:v>
                </c:pt>
                <c:pt idx="12">
                  <c:v>1795</c:v>
                </c:pt>
              </c:numCache>
            </c:numRef>
          </c:val>
          <c:extLst>
            <c:ext xmlns:c16="http://schemas.microsoft.com/office/drawing/2014/chart" uri="{C3380CC4-5D6E-409C-BE32-E72D297353CC}">
              <c16:uniqueId val="{00000007-C054-4F39-9265-715F18E31C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16460</c:v>
                </c:pt>
                <c:pt idx="3">
                  <c:v>15784</c:v>
                </c:pt>
                <c:pt idx="6">
                  <c:v>12704</c:v>
                </c:pt>
                <c:pt idx="9">
                  <c:v>12834</c:v>
                </c:pt>
                <c:pt idx="12">
                  <c:v>11984</c:v>
                </c:pt>
              </c:numCache>
            </c:numRef>
          </c:val>
          <c:extLst>
            <c:ext xmlns:c16="http://schemas.microsoft.com/office/drawing/2014/chart" uri="{C3380CC4-5D6E-409C-BE32-E72D297353CC}">
              <c16:uniqueId val="{00000008-C054-4F39-9265-715F18E31C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874</c:v>
                </c:pt>
                <c:pt idx="3">
                  <c:v>829</c:v>
                </c:pt>
                <c:pt idx="6">
                  <c:v>778</c:v>
                </c:pt>
                <c:pt idx="9">
                  <c:v>648</c:v>
                </c:pt>
                <c:pt idx="12">
                  <c:v>536</c:v>
                </c:pt>
              </c:numCache>
            </c:numRef>
          </c:val>
          <c:extLst>
            <c:ext xmlns:c16="http://schemas.microsoft.com/office/drawing/2014/chart" uri="{C3380CC4-5D6E-409C-BE32-E72D297353CC}">
              <c16:uniqueId val="{00000009-C054-4F39-9265-715F18E31C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47986</c:v>
                </c:pt>
                <c:pt idx="3">
                  <c:v>49385</c:v>
                </c:pt>
                <c:pt idx="6">
                  <c:v>48757</c:v>
                </c:pt>
                <c:pt idx="9">
                  <c:v>48543</c:v>
                </c:pt>
                <c:pt idx="12">
                  <c:v>47050</c:v>
                </c:pt>
              </c:numCache>
            </c:numRef>
          </c:val>
          <c:extLst>
            <c:ext xmlns:c16="http://schemas.microsoft.com/office/drawing/2014/chart" uri="{C3380CC4-5D6E-409C-BE32-E72D297353CC}">
              <c16:uniqueId val="{0000000A-C054-4F39-9265-715F18E31C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18063</c:v>
                </c:pt>
                <c:pt idx="2">
                  <c:v>#N/A</c:v>
                </c:pt>
                <c:pt idx="3">
                  <c:v>#N/A</c:v>
                </c:pt>
                <c:pt idx="4">
                  <c:v>18200</c:v>
                </c:pt>
                <c:pt idx="5">
                  <c:v>#N/A</c:v>
                </c:pt>
                <c:pt idx="6">
                  <c:v>#N/A</c:v>
                </c:pt>
                <c:pt idx="7">
                  <c:v>15831</c:v>
                </c:pt>
                <c:pt idx="8">
                  <c:v>#N/A</c:v>
                </c:pt>
                <c:pt idx="9">
                  <c:v>#N/A</c:v>
                </c:pt>
                <c:pt idx="10">
                  <c:v>16673</c:v>
                </c:pt>
                <c:pt idx="11">
                  <c:v>#N/A</c:v>
                </c:pt>
                <c:pt idx="12">
                  <c:v>#N/A</c:v>
                </c:pt>
                <c:pt idx="13">
                  <c:v>15658</c:v>
                </c:pt>
                <c:pt idx="14">
                  <c:v>#N/A</c:v>
                </c:pt>
              </c:numCache>
            </c:numRef>
          </c:val>
          <c:smooth val="0"/>
          <c:extLst>
            <c:ext xmlns:c16="http://schemas.microsoft.com/office/drawing/2014/chart" uri="{C3380CC4-5D6E-409C-BE32-E72D297353CC}">
              <c16:uniqueId val="{0000000B-C054-4F39-9265-715F18E31C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2207</c:v>
                </c:pt>
                <c:pt idx="1">
                  <c:v>2170</c:v>
                </c:pt>
                <c:pt idx="2">
                  <c:v>2260</c:v>
                </c:pt>
              </c:numCache>
            </c:numRef>
          </c:val>
          <c:extLst>
            <c:ext xmlns:c16="http://schemas.microsoft.com/office/drawing/2014/chart" uri="{C3380CC4-5D6E-409C-BE32-E72D297353CC}">
              <c16:uniqueId val="{00000000-93CB-47AC-BD57-A16FF2C4C4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93CB-47AC-BD57-A16FF2C4C4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5469</c:v>
                </c:pt>
                <c:pt idx="1">
                  <c:v>5241</c:v>
                </c:pt>
                <c:pt idx="2">
                  <c:v>5106</c:v>
                </c:pt>
              </c:numCache>
            </c:numRef>
          </c:val>
          <c:extLst>
            <c:ext xmlns:c16="http://schemas.microsoft.com/office/drawing/2014/chart" uri="{C3380CC4-5D6E-409C-BE32-E72D297353CC}">
              <c16:uniqueId val="{00000002-93CB-47AC-BD57-A16FF2C4C4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元利償還金は、令和３年度に続き、令和４年度も臨時財政対策債の償還、合併特例債を活用した大型建設事業の元金償還により増となった。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償還金のピークは令和５年度の見込み。</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地方債の現在高は合併特例事業債の現在高が減少したことにより減となっている。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合併特例事業債の現在高が減少したことにより、算入見込額が減となった。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新潟県十日町市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地域振興基金等の特定目的基金を事業充当のために取り崩しを行ったことにより、基金総額が減少している。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財政調整基金は一定額を確保し、その他特定目的基金については、必要額の取り崩しを行い、基金の使途に沿った事業へ充当を行う。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十日町市地域振興基金　　　地域住民の連帯の強化又は地域の振興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十日町市環境共生基金　　　信濃川河川環境の良好な維持向上、また、環境との調和及び共生に資する地域づくり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少子化対策基金　　　　　　次代を担う子どもを安心して産み、健やかな成長と豊かな心を育む環境づくりその他の少子化対策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とおかまち応援基金　　　　多様な人々の社会的投資を具体化することにより、個性あるまちづくりに資することを目的とする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十日町市大地の芸術祭基金　</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大地の芸術祭の運営並びに作品の制作及び維持管理の資金に充てることを目的とする</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十日町市環境共生基金　　　基金積戻しによるもの。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十日町市地域振興基金　　　地域自治推進事業交付金事業へ充当するために取り崩したもの。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少子化対策基金　　　　　　左記基金の使途にあてはまる事業へ充当するために取り崩したもの。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とおかまち応援基金　　　　左記基金の使途にあてはまる事業へ充当するために取り崩したもの。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十日町市大地の芸術祭基金　左記基金の使途にあてはまる事業へ充当するために取り崩したもの。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その他特定目的基金については、令和８年度までに、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百万円をそれぞれの基金使途にあてはまる事業へ充当し、令和７年度末残高は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財政調整基金の増加は、除排雪経費による多額の取り崩しがなかったため。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災害等の非常時に備えるため、一定額を確保するとともに、年度間の財源調整のために取り崩しを行う。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経済事情の著しい変動その他の理由により、財源が不足する場合に、市債の償還に充てる。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49,172
48,853
590.39
38,413,309
36,567,858
1,756,921
19,852,331
44,852,338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財政力指数は、市町村合併により広域化したことに伴う財政需要の増、人口減少に伴う税収等の減により類似団体の平均を下回っている。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今後も税収の大幅な増加は見込めないため、行政コストの見直しや、税収以外の歳入の確保に努め財政基盤の強化を図っていく。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22860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豪雪地であるため除排雪経費（維持補修費）が多額となっており、経常収支比率を押し上げる要因となっている。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今後も、扶助費などの住民サービスの維持を図りながら、物件費等のコスト削減により経常経費の圧縮に努める。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15966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4790"/>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78015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84790"/>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78015</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109038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537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148426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136616</xdr:rowOff>
    </xdr:from>
    <xdr:to>
      <xdr:col>23</xdr:col>
      <xdr:colOff>184150</xdr:colOff>
      <xdr:row>61</xdr:row>
      <xdr:rowOff>66766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108693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133367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27215</xdr:rowOff>
    </xdr:from>
    <xdr:to>
      <xdr:col>15</xdr:col>
      <xdr:colOff>133350</xdr:colOff>
      <xdr:row>61</xdr:row>
      <xdr:rowOff>128815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113592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58238</xdr:rowOff>
    </xdr:from>
    <xdr:to>
      <xdr:col>7</xdr:col>
      <xdr:colOff>31750</xdr:colOff>
      <xdr:row>61</xdr:row>
      <xdr:rowOff>159838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144615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豪雪地であることによる除排雪経費（維持補修費）が類似団体に比して高いことから平均を上回っている。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降雪量による影響が大きい指標であるが、今後も事務事業の効率化等により人件費・物件費等のコスト抑制に努める。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94019</xdr:rowOff>
    </xdr:from>
    <xdr:to>
      <xdr:col>23</xdr:col>
      <xdr:colOff>133350</xdr:colOff>
      <xdr:row>82</xdr:row>
      <xdr:rowOff>130318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52919"/>
          <a:ext cx="8382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104828</xdr:rowOff>
    </xdr:from>
    <xdr:to>
      <xdr:col>19</xdr:col>
      <xdr:colOff>133350</xdr:colOff>
      <xdr:row>82</xdr:row>
      <xdr:rowOff>130318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63728"/>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18627</xdr:rowOff>
    </xdr:from>
    <xdr:to>
      <xdr:col>15</xdr:col>
      <xdr:colOff>82550</xdr:colOff>
      <xdr:row>82</xdr:row>
      <xdr:rowOff>104828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77527"/>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18627</xdr:rowOff>
    </xdr:from>
    <xdr:to>
      <xdr:col>11</xdr:col>
      <xdr:colOff>31750</xdr:colOff>
      <xdr:row>82</xdr:row>
      <xdr:rowOff>45969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77527"/>
          <a:ext cx="889000" cy="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162958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155643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43219</xdr:rowOff>
    </xdr:from>
    <xdr:to>
      <xdr:col>23</xdr:col>
      <xdr:colOff>184150</xdr:colOff>
      <xdr:row>82</xdr:row>
      <xdr:rowOff>144819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15296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79518</xdr:rowOff>
    </xdr:from>
    <xdr:to>
      <xdr:col>19</xdr:col>
      <xdr:colOff>184150</xdr:colOff>
      <xdr:row>83</xdr:row>
      <xdr:rowOff>9668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165895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2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54028</xdr:rowOff>
    </xdr:from>
    <xdr:to>
      <xdr:col>15</xdr:col>
      <xdr:colOff>133350</xdr:colOff>
      <xdr:row>82</xdr:row>
      <xdr:rowOff>155628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140405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139277</xdr:rowOff>
    </xdr:from>
    <xdr:to>
      <xdr:col>11</xdr:col>
      <xdr:colOff>82550</xdr:colOff>
      <xdr:row>82</xdr:row>
      <xdr:rowOff>69427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54204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1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166619</xdr:rowOff>
    </xdr:from>
    <xdr:to>
      <xdr:col>7</xdr:col>
      <xdr:colOff>31750</xdr:colOff>
      <xdr:row>82</xdr:row>
      <xdr:rowOff>96769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81546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新潟県内市平均が低い傾向にあり、今後も、類似団体の平均を下回る形で推移するものと考えられる。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318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職員適正配置計画に基づき定員の適正化を図ったことで、類似団体を下回っている。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今後も、事務事業を見直すとともに適切な定員管理に努める。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147441</xdr:rowOff>
    </xdr:from>
    <xdr:to>
      <xdr:col>81</xdr:col>
      <xdr:colOff>44450</xdr:colOff>
      <xdr:row>59</xdr:row>
      <xdr:rowOff>152037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26299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152037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4805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112970</xdr:rowOff>
    </xdr:from>
    <xdr:to>
      <xdr:col>72</xdr:col>
      <xdr:colOff>203200</xdr:colOff>
      <xdr:row>59</xdr:row>
      <xdr:rowOff>132504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285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84244</xdr:rowOff>
    </xdr:from>
    <xdr:to>
      <xdr:col>68</xdr:col>
      <xdr:colOff>152400</xdr:colOff>
      <xdr:row>59</xdr:row>
      <xdr:rowOff>112970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9979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96641</xdr:rowOff>
    </xdr:from>
    <xdr:to>
      <xdr:col>81</xdr:col>
      <xdr:colOff>95250</xdr:colOff>
      <xdr:row>60</xdr:row>
      <xdr:rowOff>26791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113168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62170</xdr:rowOff>
    </xdr:from>
    <xdr:to>
      <xdr:col>68</xdr:col>
      <xdr:colOff>203200</xdr:colOff>
      <xdr:row>59</xdr:row>
      <xdr:rowOff>163770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148547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33444</xdr:rowOff>
    </xdr:from>
    <xdr:to>
      <xdr:col>64</xdr:col>
      <xdr:colOff>152400</xdr:colOff>
      <xdr:row>59</xdr:row>
      <xdr:rowOff>135044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119821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公共施設の耐震化等、普通会計の投資的事業を進めたことや、広範囲にわたる簡易水道・下水道整備などの生活基盤整備により類似団体の平均を上回っている。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令和５年度が元利償還金額のピークとなる予定であり、比率の上昇が予想されるが、交付税上の優良債である過疎債、辺地債の活用等により、許可団体となる指標の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％未満で推移する見込みである。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82338</xdr:rowOff>
    </xdr:from>
    <xdr:to>
      <xdr:col>81</xdr:col>
      <xdr:colOff>44450</xdr:colOff>
      <xdr:row>37</xdr:row>
      <xdr:rowOff>90382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2598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82338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1995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76306</xdr:rowOff>
    </xdr:from>
    <xdr:to>
      <xdr:col>72</xdr:col>
      <xdr:colOff>203200</xdr:colOff>
      <xdr:row>37</xdr:row>
      <xdr:rowOff>76306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19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76306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11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39582</xdr:rowOff>
    </xdr:from>
    <xdr:to>
      <xdr:col>81</xdr:col>
      <xdr:colOff>95250</xdr:colOff>
      <xdr:row>37</xdr:row>
      <xdr:rowOff>141182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11659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31538</xdr:rowOff>
    </xdr:from>
    <xdr:to>
      <xdr:col>77</xdr:col>
      <xdr:colOff>95250</xdr:colOff>
      <xdr:row>37</xdr:row>
      <xdr:rowOff>133138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117915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令和４年度の比率は、将来負担額となる地方債現在高が減少したことにより、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　今後も交付税上の優良債である過疎債等の活用や、借金を返す額以上に借りないことで将来負担の圧縮に努める。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100362</xdr:rowOff>
    </xdr:from>
    <xdr:to>
      <xdr:col>81</xdr:col>
      <xdr:colOff>44450</xdr:colOff>
      <xdr:row>18</xdr:row>
      <xdr:rowOff>116649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86462"/>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107601</xdr:rowOff>
    </xdr:from>
    <xdr:to>
      <xdr:col>77</xdr:col>
      <xdr:colOff>44450</xdr:colOff>
      <xdr:row>18</xdr:row>
      <xdr:rowOff>116649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19370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107601</xdr:rowOff>
    </xdr:from>
    <xdr:to>
      <xdr:col>72</xdr:col>
      <xdr:colOff>203200</xdr:colOff>
      <xdr:row>19</xdr:row>
      <xdr:rowOff>33274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93701"/>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17590</xdr:rowOff>
    </xdr:from>
    <xdr:to>
      <xdr:col>68</xdr:col>
      <xdr:colOff>152400</xdr:colOff>
      <xdr:row>19</xdr:row>
      <xdr:rowOff>33274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7514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87948</xdr:rowOff>
    </xdr:from>
    <xdr:to>
      <xdr:col>68</xdr:col>
      <xdr:colOff>203200</xdr:colOff>
      <xdr:row>16</xdr:row>
      <xdr:rowOff>18098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49562</xdr:rowOff>
    </xdr:from>
    <xdr:to>
      <xdr:col>81</xdr:col>
      <xdr:colOff>95250</xdr:colOff>
      <xdr:row>18</xdr:row>
      <xdr:rowOff>151162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21639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65849</xdr:rowOff>
    </xdr:from>
    <xdr:to>
      <xdr:col>77</xdr:col>
      <xdr:colOff>95250</xdr:colOff>
      <xdr:row>18</xdr:row>
      <xdr:rowOff>167449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152226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3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56801</xdr:rowOff>
    </xdr:from>
    <xdr:to>
      <xdr:col>73</xdr:col>
      <xdr:colOff>44450</xdr:colOff>
      <xdr:row>18</xdr:row>
      <xdr:rowOff>158401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143178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2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153924</xdr:rowOff>
    </xdr:from>
    <xdr:to>
      <xdr:col>68</xdr:col>
      <xdr:colOff>203200</xdr:colOff>
      <xdr:row>19</xdr:row>
      <xdr:rowOff>84074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68851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138239</xdr:rowOff>
    </xdr:from>
    <xdr:to>
      <xdr:col>64</xdr:col>
      <xdr:colOff>152400</xdr:colOff>
      <xdr:row>19</xdr:row>
      <xdr:rowOff>68390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2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53167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49,172
48,853
590.39
38,413,309
36,567,858
1,756,921
19,852,331
44,852,338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歳入の経常一般財源の減少により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また、比率では類似団体平均を下回っており、数年にわたる定員適正化の推進による成果と考えられる。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今後も職員の適正配置に努める。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130810</xdr:rowOff>
    </xdr:from>
    <xdr:to>
      <xdr:col>15</xdr:col>
      <xdr:colOff>98425</xdr:colOff>
      <xdr:row>34</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8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33</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8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歳入の経常一般財源の減少により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ポイントの増となり、通常事業の増により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ポイントの増となったため、合計で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物件費の圧縮は難しい状況であるが、事務事業の見直し等により物件費コストの抑制を図る。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715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71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58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78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令和４年度は前年度と同じ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今後も増加が見込まれる経費であるが、事業内容の精査や他の経費の抑制により、サービス水準の維持または向上に努める。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その他に係る経常収支比率が類似団体平均を上回っている。要因としては、当市が豪雪地帯であることによる除排雪経費（維持補修費）、高齢化の進行による福祉系への繰出金が多額になっている。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今後は、財務体質の改善による経営健全化を進め繰出金の縮減を図る。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59</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26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61</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396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107950</xdr:rowOff>
    </xdr:from>
    <xdr:to>
      <xdr:col>69</xdr:col>
      <xdr:colOff>92075</xdr:colOff>
      <xdr:row>61</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57150</xdr:rowOff>
    </xdr:from>
    <xdr:to>
      <xdr:col>65</xdr:col>
      <xdr:colOff>53975</xdr:colOff>
      <xdr:row>61</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歳入の経常一般財源の減少により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ポイントの増となり、通常事業の減により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ポイントの減となったため、合計で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新たな補助金等の住民ニーズへの対応も迫られる中、緊急性、必要性に応じた補助金交付により補助費全体の抑制を図る。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37</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40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市町村合併に伴う需要への対応等により元利償還金が占める比率は類似団体の平均を上回っている。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中期的な財政計画に基づいた地方債の発行管理を実施し、地方債残高圧縮による公債費の削減を進めている。また、投資的事業の実施にあたっては、過疎債などの交付税上の優良債活用による事業推進を図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47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75565</xdr:rowOff>
    </xdr:from>
    <xdr:to>
      <xdr:col>19</xdr:col>
      <xdr:colOff>187325</xdr:colOff>
      <xdr:row>75</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343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67945</xdr:rowOff>
    </xdr:from>
    <xdr:to>
      <xdr:col>15</xdr:col>
      <xdr:colOff>98425</xdr:colOff>
      <xdr:row>75</xdr:row>
      <xdr:rowOff>75565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266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67945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17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58437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124477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24765</xdr:rowOff>
    </xdr:from>
    <xdr:to>
      <xdr:col>15</xdr:col>
      <xdr:colOff>149225</xdr:colOff>
      <xdr:row>75</xdr:row>
      <xdr:rowOff>126365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111141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17145</xdr:rowOff>
    </xdr:from>
    <xdr:to>
      <xdr:col>11</xdr:col>
      <xdr:colOff>60325</xdr:colOff>
      <xdr:row>75</xdr:row>
      <xdr:rowOff>118745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103522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93997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歳入の経常一般財源の減少により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ポイントの増となり、通常事業の減により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ポイントの減となったため、合計で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今後も事務事業の見直し等による行政経費の圧縮に努める必要がある。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47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78994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4747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217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162400</xdr:rowOff>
    </xdr:from>
    <xdr:to>
      <xdr:col>29</xdr:col>
      <xdr:colOff>127000</xdr:colOff>
      <xdr:row>18</xdr:row>
      <xdr:rowOff>11513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4675"/>
          <a:ext cx="647700" cy="2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11513</xdr:rowOff>
    </xdr:from>
    <xdr:to>
      <xdr:col>26</xdr:col>
      <xdr:colOff>50800</xdr:colOff>
      <xdr:row>18</xdr:row>
      <xdr:rowOff>47839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5238"/>
          <a:ext cx="698500" cy="36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47839</xdr:rowOff>
    </xdr:from>
    <xdr:to>
      <xdr:col>22</xdr:col>
      <xdr:colOff>114300</xdr:colOff>
      <xdr:row>18</xdr:row>
      <xdr:rowOff>89727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1564"/>
          <a:ext cx="698500" cy="4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89727</xdr:rowOff>
    </xdr:from>
    <xdr:to>
      <xdr:col>18</xdr:col>
      <xdr:colOff>177800</xdr:colOff>
      <xdr:row>18</xdr:row>
      <xdr:rowOff>111150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3452"/>
          <a:ext cx="698500" cy="2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111600</xdr:rowOff>
    </xdr:from>
    <xdr:to>
      <xdr:col>29</xdr:col>
      <xdr:colOff>177800</xdr:colOff>
      <xdr:row>18</xdr:row>
      <xdr:rowOff>41750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83677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132163</xdr:rowOff>
    </xdr:from>
    <xdr:to>
      <xdr:col>26</xdr:col>
      <xdr:colOff>101600</xdr:colOff>
      <xdr:row>18</xdr:row>
      <xdr:rowOff>62313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47090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168489</xdr:rowOff>
    </xdr:from>
    <xdr:to>
      <xdr:col>22</xdr:col>
      <xdr:colOff>165100</xdr:colOff>
      <xdr:row>18</xdr:row>
      <xdr:rowOff>98639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83416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38927</xdr:rowOff>
    </xdr:from>
    <xdr:to>
      <xdr:col>19</xdr:col>
      <xdr:colOff>38100</xdr:colOff>
      <xdr:row>18</xdr:row>
      <xdr:rowOff>140527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2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150704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4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60350</xdr:rowOff>
    </xdr:from>
    <xdr:to>
      <xdr:col>15</xdr:col>
      <xdr:colOff>101600</xdr:colOff>
      <xdr:row>18</xdr:row>
      <xdr:rowOff>161951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40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265147</xdr:rowOff>
    </xdr:from>
    <xdr:to>
      <xdr:col>29</xdr:col>
      <xdr:colOff>127000</xdr:colOff>
      <xdr:row>37</xdr:row>
      <xdr:rowOff>273860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9847"/>
          <a:ext cx="647700" cy="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249924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4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273860</xdr:rowOff>
    </xdr:from>
    <xdr:to>
      <xdr:col>26</xdr:col>
      <xdr:colOff>50800</xdr:colOff>
      <xdr:row>37</xdr:row>
      <xdr:rowOff>305430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98560"/>
          <a:ext cx="698500" cy="3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289573</xdr:rowOff>
    </xdr:from>
    <xdr:to>
      <xdr:col>22</xdr:col>
      <xdr:colOff>114300</xdr:colOff>
      <xdr:row>37</xdr:row>
      <xdr:rowOff>305430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14273"/>
          <a:ext cx="698500" cy="1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289573</xdr:rowOff>
    </xdr:from>
    <xdr:to>
      <xdr:col>18</xdr:col>
      <xdr:colOff>177800</xdr:colOff>
      <xdr:row>37</xdr:row>
      <xdr:rowOff>298389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4273"/>
          <a:ext cx="698500" cy="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57151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58812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214347</xdr:rowOff>
    </xdr:from>
    <xdr:to>
      <xdr:col>29</xdr:col>
      <xdr:colOff>177800</xdr:colOff>
      <xdr:row>37</xdr:row>
      <xdr:rowOff>315947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9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59424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8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223060</xdr:rowOff>
    </xdr:from>
    <xdr:to>
      <xdr:col>26</xdr:col>
      <xdr:colOff>101600</xdr:colOff>
      <xdr:row>37</xdr:row>
      <xdr:rowOff>324660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4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163387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254630</xdr:rowOff>
    </xdr:from>
    <xdr:to>
      <xdr:col>22</xdr:col>
      <xdr:colOff>165100</xdr:colOff>
      <xdr:row>38</xdr:row>
      <xdr:rowOff>13330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9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238773</xdr:rowOff>
    </xdr:from>
    <xdr:to>
      <xdr:col>19</xdr:col>
      <xdr:colOff>38100</xdr:colOff>
      <xdr:row>37</xdr:row>
      <xdr:rowOff>340373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247589</xdr:rowOff>
    </xdr:from>
    <xdr:to>
      <xdr:col>15</xdr:col>
      <xdr:colOff>101600</xdr:colOff>
      <xdr:row>38</xdr:row>
      <xdr:rowOff>6289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49,172
48,853
590.39
38,413,309
36,567,858
1,756,921
19,852,331
44,852,338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74130</xdr:rowOff>
    </xdr:from>
    <xdr:to>
      <xdr:col>24</xdr:col>
      <xdr:colOff>63500</xdr:colOff>
      <xdr:row>37</xdr:row>
      <xdr:rowOff>86627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7780"/>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86627</xdr:rowOff>
    </xdr:from>
    <xdr:to>
      <xdr:col>19</xdr:col>
      <xdr:colOff>177800</xdr:colOff>
      <xdr:row>37</xdr:row>
      <xdr:rowOff>153188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0277"/>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153188</xdr:rowOff>
    </xdr:from>
    <xdr:to>
      <xdr:col>15</xdr:col>
      <xdr:colOff>50800</xdr:colOff>
      <xdr:row>38</xdr:row>
      <xdr:rowOff>83286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6838"/>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83286</xdr:rowOff>
    </xdr:from>
    <xdr:to>
      <xdr:col>10</xdr:col>
      <xdr:colOff>114300</xdr:colOff>
      <xdr:row>38</xdr:row>
      <xdr:rowOff>85725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838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116641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120007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23330</xdr:rowOff>
    </xdr:from>
    <xdr:to>
      <xdr:col>24</xdr:col>
      <xdr:colOff>114300</xdr:colOff>
      <xdr:row>37</xdr:row>
      <xdr:rowOff>124930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35827</xdr:rowOff>
    </xdr:from>
    <xdr:to>
      <xdr:col>20</xdr:col>
      <xdr:colOff>38100</xdr:colOff>
      <xdr:row>37</xdr:row>
      <xdr:rowOff>137427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102388</xdr:rowOff>
    </xdr:from>
    <xdr:to>
      <xdr:col>15</xdr:col>
      <xdr:colOff>101600</xdr:colOff>
      <xdr:row>38</xdr:row>
      <xdr:rowOff>32538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32486</xdr:rowOff>
    </xdr:from>
    <xdr:to>
      <xdr:col>10</xdr:col>
      <xdr:colOff>165100</xdr:colOff>
      <xdr:row>38</xdr:row>
      <xdr:rowOff>134086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125213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34925</xdr:rowOff>
    </xdr:from>
    <xdr:to>
      <xdr:col>6</xdr:col>
      <xdr:colOff>38100</xdr:colOff>
      <xdr:row>38</xdr:row>
      <xdr:rowOff>136525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127652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6405</xdr:rowOff>
    </xdr:from>
    <xdr:to>
      <xdr:col>24</xdr:col>
      <xdr:colOff>63500</xdr:colOff>
      <xdr:row>58</xdr:row>
      <xdr:rowOff>9373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0505"/>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9373</xdr:rowOff>
    </xdr:from>
    <xdr:to>
      <xdr:col>19</xdr:col>
      <xdr:colOff>177800</xdr:colOff>
      <xdr:row>58</xdr:row>
      <xdr:rowOff>22198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3473"/>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22198</xdr:rowOff>
    </xdr:from>
    <xdr:to>
      <xdr:col>15</xdr:col>
      <xdr:colOff>50800</xdr:colOff>
      <xdr:row>58</xdr:row>
      <xdr:rowOff>28522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6298"/>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23122</xdr:rowOff>
    </xdr:from>
    <xdr:to>
      <xdr:col>10</xdr:col>
      <xdr:colOff>114300</xdr:colOff>
      <xdr:row>58</xdr:row>
      <xdr:rowOff>28522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67222"/>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127055</xdr:rowOff>
    </xdr:from>
    <xdr:to>
      <xdr:col>24</xdr:col>
      <xdr:colOff>114300</xdr:colOff>
      <xdr:row>58</xdr:row>
      <xdr:rowOff>57205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86432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130023</xdr:rowOff>
    </xdr:from>
    <xdr:to>
      <xdr:col>20</xdr:col>
      <xdr:colOff>38100</xdr:colOff>
      <xdr:row>58</xdr:row>
      <xdr:rowOff>60173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76700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142848</xdr:rowOff>
    </xdr:from>
    <xdr:to>
      <xdr:col>15</xdr:col>
      <xdr:colOff>101600</xdr:colOff>
      <xdr:row>58</xdr:row>
      <xdr:rowOff>72998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89525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9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149172</xdr:rowOff>
    </xdr:from>
    <xdr:to>
      <xdr:col>10</xdr:col>
      <xdr:colOff>165100</xdr:colOff>
      <xdr:row>58</xdr:row>
      <xdr:rowOff>79322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95849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143772</xdr:rowOff>
    </xdr:from>
    <xdr:to>
      <xdr:col>6</xdr:col>
      <xdr:colOff>38100</xdr:colOff>
      <xdr:row>58</xdr:row>
      <xdr:rowOff>73922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90449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9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165173</xdr:rowOff>
    </xdr:from>
    <xdr:to>
      <xdr:col>24</xdr:col>
      <xdr:colOff>63500</xdr:colOff>
      <xdr:row>75</xdr:row>
      <xdr:rowOff>37205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509573"/>
          <a:ext cx="838200" cy="38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165173</xdr:rowOff>
    </xdr:from>
    <xdr:to>
      <xdr:col>19</xdr:col>
      <xdr:colOff>177800</xdr:colOff>
      <xdr:row>73</xdr:row>
      <xdr:rowOff>72916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509573"/>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72916</xdr:rowOff>
    </xdr:from>
    <xdr:to>
      <xdr:col>15</xdr:col>
      <xdr:colOff>50800</xdr:colOff>
      <xdr:row>76</xdr:row>
      <xdr:rowOff>151278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588766"/>
          <a:ext cx="889000" cy="5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93735</xdr:rowOff>
    </xdr:from>
    <xdr:to>
      <xdr:col>10</xdr:col>
      <xdr:colOff>114300</xdr:colOff>
      <xdr:row>76</xdr:row>
      <xdr:rowOff>151278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52485"/>
          <a:ext cx="889000" cy="2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26767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157855</xdr:rowOff>
    </xdr:from>
    <xdr:to>
      <xdr:col>24</xdr:col>
      <xdr:colOff>114300</xdr:colOff>
      <xdr:row>75</xdr:row>
      <xdr:rowOff>88005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9282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114373</xdr:rowOff>
    </xdr:from>
    <xdr:to>
      <xdr:col>20</xdr:col>
      <xdr:colOff>38100</xdr:colOff>
      <xdr:row>73</xdr:row>
      <xdr:rowOff>44523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4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61050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2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22116</xdr:rowOff>
    </xdr:from>
    <xdr:to>
      <xdr:col>15</xdr:col>
      <xdr:colOff>101600</xdr:colOff>
      <xdr:row>73</xdr:row>
      <xdr:rowOff>123716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5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140243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3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100478</xdr:rowOff>
    </xdr:from>
    <xdr:to>
      <xdr:col>10</xdr:col>
      <xdr:colOff>165100</xdr:colOff>
      <xdr:row>77</xdr:row>
      <xdr:rowOff>30628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47154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42935</xdr:rowOff>
    </xdr:from>
    <xdr:to>
      <xdr:col>6</xdr:col>
      <xdr:colOff>38100</xdr:colOff>
      <xdr:row>75</xdr:row>
      <xdr:rowOff>144535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161062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6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113891</xdr:rowOff>
    </xdr:from>
    <xdr:to>
      <xdr:col>24</xdr:col>
      <xdr:colOff>63500</xdr:colOff>
      <xdr:row>96</xdr:row>
      <xdr:rowOff>103364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01641"/>
          <a:ext cx="838200" cy="16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113891</xdr:rowOff>
    </xdr:from>
    <xdr:to>
      <xdr:col>19</xdr:col>
      <xdr:colOff>177800</xdr:colOff>
      <xdr:row>97</xdr:row>
      <xdr:rowOff>16246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01641"/>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16246</xdr:rowOff>
    </xdr:from>
    <xdr:to>
      <xdr:col>15</xdr:col>
      <xdr:colOff>50800</xdr:colOff>
      <xdr:row>97</xdr:row>
      <xdr:rowOff>73309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46896"/>
          <a:ext cx="8890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73309</xdr:rowOff>
    </xdr:from>
    <xdr:to>
      <xdr:col>10</xdr:col>
      <xdr:colOff>114300</xdr:colOff>
      <xdr:row>97</xdr:row>
      <xdr:rowOff>98268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03959"/>
          <a:ext cx="889000" cy="2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52564</xdr:rowOff>
    </xdr:from>
    <xdr:to>
      <xdr:col>24</xdr:col>
      <xdr:colOff>114300</xdr:colOff>
      <xdr:row>96</xdr:row>
      <xdr:rowOff>154164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30991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9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63091</xdr:rowOff>
    </xdr:from>
    <xdr:to>
      <xdr:col>20</xdr:col>
      <xdr:colOff>38100</xdr:colOff>
      <xdr:row>95</xdr:row>
      <xdr:rowOff>164691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155818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44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136896</xdr:rowOff>
    </xdr:from>
    <xdr:to>
      <xdr:col>15</xdr:col>
      <xdr:colOff>101600</xdr:colOff>
      <xdr:row>97</xdr:row>
      <xdr:rowOff>67046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22509</xdr:rowOff>
    </xdr:from>
    <xdr:to>
      <xdr:col>10</xdr:col>
      <xdr:colOff>165100</xdr:colOff>
      <xdr:row>97</xdr:row>
      <xdr:rowOff>124109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5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115236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47468</xdr:rowOff>
    </xdr:from>
    <xdr:to>
      <xdr:col>6</xdr:col>
      <xdr:colOff>38100</xdr:colOff>
      <xdr:row>97</xdr:row>
      <xdr:rowOff>149068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140195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29603</xdr:rowOff>
    </xdr:from>
    <xdr:to>
      <xdr:col>55</xdr:col>
      <xdr:colOff>0</xdr:colOff>
      <xdr:row>37</xdr:row>
      <xdr:rowOff>56366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73253"/>
          <a:ext cx="838200" cy="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76133</xdr:rowOff>
    </xdr:from>
    <xdr:to>
      <xdr:col>50</xdr:col>
      <xdr:colOff>114300</xdr:colOff>
      <xdr:row>37</xdr:row>
      <xdr:rowOff>29603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76883"/>
          <a:ext cx="889000" cy="29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76133</xdr:rowOff>
    </xdr:from>
    <xdr:to>
      <xdr:col>45</xdr:col>
      <xdr:colOff>177800</xdr:colOff>
      <xdr:row>38</xdr:row>
      <xdr:rowOff>55928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76883"/>
          <a:ext cx="889000" cy="4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50895</xdr:rowOff>
    </xdr:from>
    <xdr:to>
      <xdr:col>41</xdr:col>
      <xdr:colOff>50800</xdr:colOff>
      <xdr:row>38</xdr:row>
      <xdr:rowOff>55928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65995"/>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146357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5566</xdr:rowOff>
    </xdr:from>
    <xdr:to>
      <xdr:col>55</xdr:col>
      <xdr:colOff>50800</xdr:colOff>
      <xdr:row>37</xdr:row>
      <xdr:rowOff>107166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28443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0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150253</xdr:rowOff>
    </xdr:from>
    <xdr:to>
      <xdr:col>50</xdr:col>
      <xdr:colOff>165100</xdr:colOff>
      <xdr:row>37</xdr:row>
      <xdr:rowOff>80403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96930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9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25333</xdr:rowOff>
    </xdr:from>
    <xdr:to>
      <xdr:col>46</xdr:col>
      <xdr:colOff>38100</xdr:colOff>
      <xdr:row>35</xdr:row>
      <xdr:rowOff>126933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143460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0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5128</xdr:rowOff>
    </xdr:from>
    <xdr:to>
      <xdr:col>41</xdr:col>
      <xdr:colOff>101600</xdr:colOff>
      <xdr:row>38</xdr:row>
      <xdr:rowOff>106728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123255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xdr:rowOff>
    </xdr:from>
    <xdr:to>
      <xdr:col>36</xdr:col>
      <xdr:colOff>165100</xdr:colOff>
      <xdr:row>38</xdr:row>
      <xdr:rowOff>101695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118222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22105</xdr:rowOff>
    </xdr:from>
    <xdr:to>
      <xdr:col>55</xdr:col>
      <xdr:colOff>0</xdr:colOff>
      <xdr:row>57</xdr:row>
      <xdr:rowOff>87468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794755"/>
          <a:ext cx="838200" cy="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22105</xdr:rowOff>
    </xdr:from>
    <xdr:to>
      <xdr:col>50</xdr:col>
      <xdr:colOff>114300</xdr:colOff>
      <xdr:row>57</xdr:row>
      <xdr:rowOff>128652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94755"/>
          <a:ext cx="8890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28515</xdr:rowOff>
    </xdr:from>
    <xdr:to>
      <xdr:col>45</xdr:col>
      <xdr:colOff>177800</xdr:colOff>
      <xdr:row>57</xdr:row>
      <xdr:rowOff>128652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01165"/>
          <a:ext cx="889000" cy="10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28515</xdr:rowOff>
    </xdr:from>
    <xdr:to>
      <xdr:col>41</xdr:col>
      <xdr:colOff>50800</xdr:colOff>
      <xdr:row>57</xdr:row>
      <xdr:rowOff>75943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01165"/>
          <a:ext cx="889000" cy="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36668</xdr:rowOff>
    </xdr:from>
    <xdr:to>
      <xdr:col>55</xdr:col>
      <xdr:colOff>50800</xdr:colOff>
      <xdr:row>57</xdr:row>
      <xdr:rowOff>138268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59545</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142755</xdr:rowOff>
    </xdr:from>
    <xdr:to>
      <xdr:col>50</xdr:col>
      <xdr:colOff>165100</xdr:colOff>
      <xdr:row>57</xdr:row>
      <xdr:rowOff>72905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89432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5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77852</xdr:rowOff>
    </xdr:from>
    <xdr:to>
      <xdr:col>46</xdr:col>
      <xdr:colOff>38100</xdr:colOff>
      <xdr:row>58</xdr:row>
      <xdr:rowOff>8002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24529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6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149165</xdr:rowOff>
    </xdr:from>
    <xdr:to>
      <xdr:col>41</xdr:col>
      <xdr:colOff>101600</xdr:colOff>
      <xdr:row>57</xdr:row>
      <xdr:rowOff>79315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95842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2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25143</xdr:rowOff>
    </xdr:from>
    <xdr:to>
      <xdr:col>36</xdr:col>
      <xdr:colOff>165100</xdr:colOff>
      <xdr:row>57</xdr:row>
      <xdr:rowOff>126743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143270</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7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75045</xdr:rowOff>
    </xdr:from>
    <xdr:to>
      <xdr:col>55</xdr:col>
      <xdr:colOff>0</xdr:colOff>
      <xdr:row>77</xdr:row>
      <xdr:rowOff>16663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05245"/>
          <a:ext cx="8382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75045</xdr:rowOff>
    </xdr:from>
    <xdr:to>
      <xdr:col>50</xdr:col>
      <xdr:colOff>114300</xdr:colOff>
      <xdr:row>77</xdr:row>
      <xdr:rowOff>67818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05245"/>
          <a:ext cx="889000" cy="1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71577</xdr:rowOff>
    </xdr:from>
    <xdr:to>
      <xdr:col>45</xdr:col>
      <xdr:colOff>177800</xdr:colOff>
      <xdr:row>77</xdr:row>
      <xdr:rowOff>67818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30327"/>
          <a:ext cx="889000" cy="3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71577</xdr:rowOff>
    </xdr:from>
    <xdr:to>
      <xdr:col>41</xdr:col>
      <xdr:colOff>50800</xdr:colOff>
      <xdr:row>76</xdr:row>
      <xdr:rowOff>100419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30327"/>
          <a:ext cx="889000" cy="2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137313</xdr:rowOff>
    </xdr:from>
    <xdr:to>
      <xdr:col>55</xdr:col>
      <xdr:colOff>50800</xdr:colOff>
      <xdr:row>77</xdr:row>
      <xdr:rowOff>67463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160190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24245</xdr:rowOff>
    </xdr:from>
    <xdr:to>
      <xdr:col>50</xdr:col>
      <xdr:colOff>165100</xdr:colOff>
      <xdr:row>76</xdr:row>
      <xdr:rowOff>125845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142371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17018</xdr:rowOff>
    </xdr:from>
    <xdr:to>
      <xdr:col>46</xdr:col>
      <xdr:colOff>38100</xdr:colOff>
      <xdr:row>77</xdr:row>
      <xdr:rowOff>118618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109745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20777</xdr:rowOff>
    </xdr:from>
    <xdr:to>
      <xdr:col>41</xdr:col>
      <xdr:colOff>101600</xdr:colOff>
      <xdr:row>75</xdr:row>
      <xdr:rowOff>122377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138904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49619</xdr:rowOff>
    </xdr:from>
    <xdr:to>
      <xdr:col>36</xdr:col>
      <xdr:colOff>165100</xdr:colOff>
      <xdr:row>76</xdr:row>
      <xdr:rowOff>151219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167746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47639</xdr:rowOff>
    </xdr:from>
    <xdr:to>
      <xdr:col>55</xdr:col>
      <xdr:colOff>0</xdr:colOff>
      <xdr:row>98</xdr:row>
      <xdr:rowOff>54964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49739"/>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54964</xdr:rowOff>
    </xdr:from>
    <xdr:to>
      <xdr:col>50</xdr:col>
      <xdr:colOff>114300</xdr:colOff>
      <xdr:row>98</xdr:row>
      <xdr:rowOff>66649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57064"/>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66649</xdr:rowOff>
    </xdr:from>
    <xdr:to>
      <xdr:col>45</xdr:col>
      <xdr:colOff>177800</xdr:colOff>
      <xdr:row>98</xdr:row>
      <xdr:rowOff>76642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6874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76642</xdr:rowOff>
    </xdr:from>
    <xdr:to>
      <xdr:col>41</xdr:col>
      <xdr:colOff>50800</xdr:colOff>
      <xdr:row>98</xdr:row>
      <xdr:rowOff>90832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78742"/>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20483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168289</xdr:rowOff>
    </xdr:from>
    <xdr:to>
      <xdr:col>55</xdr:col>
      <xdr:colOff>50800</xdr:colOff>
      <xdr:row>98</xdr:row>
      <xdr:rowOff>98439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19716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4164</xdr:rowOff>
    </xdr:from>
    <xdr:to>
      <xdr:col>50</xdr:col>
      <xdr:colOff>165100</xdr:colOff>
      <xdr:row>98</xdr:row>
      <xdr:rowOff>105764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122291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15849</xdr:rowOff>
    </xdr:from>
    <xdr:to>
      <xdr:col>46</xdr:col>
      <xdr:colOff>38100</xdr:colOff>
      <xdr:row>98</xdr:row>
      <xdr:rowOff>117449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133976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25842</xdr:rowOff>
    </xdr:from>
    <xdr:to>
      <xdr:col>41</xdr:col>
      <xdr:colOff>101600</xdr:colOff>
      <xdr:row>98</xdr:row>
      <xdr:rowOff>127442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143969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40032</xdr:rowOff>
    </xdr:from>
    <xdr:to>
      <xdr:col>36</xdr:col>
      <xdr:colOff>165100</xdr:colOff>
      <xdr:row>98</xdr:row>
      <xdr:rowOff>141632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158159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155702</xdr:rowOff>
    </xdr:from>
    <xdr:to>
      <xdr:col>85</xdr:col>
      <xdr:colOff>127000</xdr:colOff>
      <xdr:row>39</xdr:row>
      <xdr:rowOff>65193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70802"/>
          <a:ext cx="838200" cy="8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155702</xdr:rowOff>
    </xdr:from>
    <xdr:to>
      <xdr:col>81</xdr:col>
      <xdr:colOff>50800</xdr:colOff>
      <xdr:row>39</xdr:row>
      <xdr:rowOff>26674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7080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26674</xdr:rowOff>
    </xdr:from>
    <xdr:to>
      <xdr:col>76</xdr:col>
      <xdr:colOff>114300</xdr:colOff>
      <xdr:row>39</xdr:row>
      <xdr:rowOff>50612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13224"/>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19228</xdr:rowOff>
    </xdr:from>
    <xdr:to>
      <xdr:col>71</xdr:col>
      <xdr:colOff>177800</xdr:colOff>
      <xdr:row>39</xdr:row>
      <xdr:rowOff>50612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05778"/>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14393</xdr:rowOff>
    </xdr:from>
    <xdr:to>
      <xdr:col>85</xdr:col>
      <xdr:colOff>177800</xdr:colOff>
      <xdr:row>39</xdr:row>
      <xdr:rowOff>115993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100770</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104902</xdr:rowOff>
    </xdr:from>
    <xdr:to>
      <xdr:col>81</xdr:col>
      <xdr:colOff>101600</xdr:colOff>
      <xdr:row>39</xdr:row>
      <xdr:rowOff>35052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26179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147324</xdr:rowOff>
    </xdr:from>
    <xdr:to>
      <xdr:col>76</xdr:col>
      <xdr:colOff>165100</xdr:colOff>
      <xdr:row>39</xdr:row>
      <xdr:rowOff>77474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68601</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5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171262</xdr:rowOff>
    </xdr:from>
    <xdr:to>
      <xdr:col>72</xdr:col>
      <xdr:colOff>38100</xdr:colOff>
      <xdr:row>39</xdr:row>
      <xdr:rowOff>101412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92539</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7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139878</xdr:rowOff>
    </xdr:from>
    <xdr:to>
      <xdr:col>67</xdr:col>
      <xdr:colOff>101600</xdr:colOff>
      <xdr:row>39</xdr:row>
      <xdr:rowOff>70028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61155</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4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108598</xdr:rowOff>
    </xdr:from>
    <xdr:to>
      <xdr:col>85</xdr:col>
      <xdr:colOff>127000</xdr:colOff>
      <xdr:row>77</xdr:row>
      <xdr:rowOff>128515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310248"/>
          <a:ext cx="8382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128515</xdr:rowOff>
    </xdr:from>
    <xdr:to>
      <xdr:col>81</xdr:col>
      <xdr:colOff>50800</xdr:colOff>
      <xdr:row>77</xdr:row>
      <xdr:rowOff>155853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330165"/>
          <a:ext cx="889000" cy="2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155853</xdr:rowOff>
    </xdr:from>
    <xdr:to>
      <xdr:col>76</xdr:col>
      <xdr:colOff>114300</xdr:colOff>
      <xdr:row>77</xdr:row>
      <xdr:rowOff>164757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357503"/>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164757</xdr:rowOff>
    </xdr:from>
    <xdr:to>
      <xdr:col>71</xdr:col>
      <xdr:colOff>177800</xdr:colOff>
      <xdr:row>78</xdr:row>
      <xdr:rowOff>169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2814300" y="13366407"/>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134104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135199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57798</xdr:rowOff>
    </xdr:from>
    <xdr:to>
      <xdr:col>85</xdr:col>
      <xdr:colOff>177800</xdr:colOff>
      <xdr:row>77</xdr:row>
      <xdr:rowOff>159398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2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80675</xdr:rowOff>
    </xdr:from>
    <xdr:ext cx="599010"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11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77715</xdr:rowOff>
    </xdr:from>
    <xdr:to>
      <xdr:col>81</xdr:col>
      <xdr:colOff>101600</xdr:colOff>
      <xdr:row>78</xdr:row>
      <xdr:rowOff>7865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2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24392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0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105053</xdr:rowOff>
    </xdr:from>
    <xdr:to>
      <xdr:col>76</xdr:col>
      <xdr:colOff>165100</xdr:colOff>
      <xdr:row>78</xdr:row>
      <xdr:rowOff>35203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51730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0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113957</xdr:rowOff>
    </xdr:from>
    <xdr:to>
      <xdr:col>72</xdr:col>
      <xdr:colOff>38100</xdr:colOff>
      <xdr:row>78</xdr:row>
      <xdr:rowOff>44107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3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60634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0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120819</xdr:rowOff>
    </xdr:from>
    <xdr:to>
      <xdr:col>67</xdr:col>
      <xdr:colOff>101600</xdr:colOff>
      <xdr:row>78</xdr:row>
      <xdr:rowOff>50969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67496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0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22988</xdr:rowOff>
    </xdr:from>
    <xdr:to>
      <xdr:col>85</xdr:col>
      <xdr:colOff>127000</xdr:colOff>
      <xdr:row>99</xdr:row>
      <xdr:rowOff>30421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996538"/>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22988</xdr:rowOff>
    </xdr:from>
    <xdr:to>
      <xdr:col>81</xdr:col>
      <xdr:colOff>50800</xdr:colOff>
      <xdr:row>99</xdr:row>
      <xdr:rowOff>26065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996538"/>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13722</xdr:rowOff>
    </xdr:from>
    <xdr:to>
      <xdr:col>76</xdr:col>
      <xdr:colOff>114300</xdr:colOff>
      <xdr:row>99</xdr:row>
      <xdr:rowOff>26065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98727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13722</xdr:rowOff>
    </xdr:from>
    <xdr:to>
      <xdr:col>71</xdr:col>
      <xdr:colOff>177800</xdr:colOff>
      <xdr:row>99</xdr:row>
      <xdr:rowOff>35047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987272"/>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58679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70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151071</xdr:rowOff>
    </xdr:from>
    <xdr:to>
      <xdr:col>85</xdr:col>
      <xdr:colOff>177800</xdr:colOff>
      <xdr:row>99</xdr:row>
      <xdr:rowOff>81221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9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65998</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86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143638</xdr:rowOff>
    </xdr:from>
    <xdr:to>
      <xdr:col>81</xdr:col>
      <xdr:colOff>101600</xdr:colOff>
      <xdr:row>99</xdr:row>
      <xdr:rowOff>73788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64915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146715</xdr:rowOff>
    </xdr:from>
    <xdr:to>
      <xdr:col>76</xdr:col>
      <xdr:colOff>165100</xdr:colOff>
      <xdr:row>99</xdr:row>
      <xdr:rowOff>76865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67992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704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134372</xdr:rowOff>
    </xdr:from>
    <xdr:to>
      <xdr:col>72</xdr:col>
      <xdr:colOff>38100</xdr:colOff>
      <xdr:row>99</xdr:row>
      <xdr:rowOff>64522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81049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71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155697</xdr:rowOff>
    </xdr:from>
    <xdr:to>
      <xdr:col>67</xdr:col>
      <xdr:colOff>101600</xdr:colOff>
      <xdr:row>99</xdr:row>
      <xdr:rowOff>85847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76974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70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139449</xdr:rowOff>
    </xdr:from>
    <xdr:to>
      <xdr:col>116</xdr:col>
      <xdr:colOff>63500</xdr:colOff>
      <xdr:row>57</xdr:row>
      <xdr:rowOff>141208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9912099"/>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37264</xdr:rowOff>
    </xdr:from>
    <xdr:to>
      <xdr:col>111</xdr:col>
      <xdr:colOff>177800</xdr:colOff>
      <xdr:row>57</xdr:row>
      <xdr:rowOff>139449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9809914"/>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163795</xdr:rowOff>
    </xdr:from>
    <xdr:to>
      <xdr:col>107</xdr:col>
      <xdr:colOff>50800</xdr:colOff>
      <xdr:row>57</xdr:row>
      <xdr:rowOff>37264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9764995"/>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142123</xdr:rowOff>
    </xdr:from>
    <xdr:to>
      <xdr:col>102</xdr:col>
      <xdr:colOff>114300</xdr:colOff>
      <xdr:row>56</xdr:row>
      <xdr:rowOff>163795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9743323"/>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60126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0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57063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0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90408</xdr:rowOff>
    </xdr:from>
    <xdr:to>
      <xdr:col>116</xdr:col>
      <xdr:colOff>114300</xdr:colOff>
      <xdr:row>58</xdr:row>
      <xdr:rowOff>20558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9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113285</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71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88649</xdr:rowOff>
    </xdr:from>
    <xdr:to>
      <xdr:col>112</xdr:col>
      <xdr:colOff>38100</xdr:colOff>
      <xdr:row>58</xdr:row>
      <xdr:rowOff>18799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98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35326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963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157914</xdr:rowOff>
    </xdr:from>
    <xdr:to>
      <xdr:col>107</xdr:col>
      <xdr:colOff>101600</xdr:colOff>
      <xdr:row>57</xdr:row>
      <xdr:rowOff>88064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97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104591</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67111" y="953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112995</xdr:rowOff>
    </xdr:from>
    <xdr:to>
      <xdr:col>102</xdr:col>
      <xdr:colOff>165100</xdr:colOff>
      <xdr:row>57</xdr:row>
      <xdr:rowOff>43145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7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59672</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278111" y="948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91323</xdr:rowOff>
    </xdr:from>
    <xdr:to>
      <xdr:col>98</xdr:col>
      <xdr:colOff>38100</xdr:colOff>
      <xdr:row>57</xdr:row>
      <xdr:rowOff>21473</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6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38000</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946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106601</xdr:rowOff>
    </xdr:from>
    <xdr:to>
      <xdr:col>116</xdr:col>
      <xdr:colOff>63500</xdr:colOff>
      <xdr:row>76</xdr:row>
      <xdr:rowOff>136141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136801"/>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136141</xdr:rowOff>
    </xdr:from>
    <xdr:to>
      <xdr:col>111</xdr:col>
      <xdr:colOff>177800</xdr:colOff>
      <xdr:row>76</xdr:row>
      <xdr:rowOff>144484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166341"/>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141267</xdr:rowOff>
    </xdr:from>
    <xdr:to>
      <xdr:col>107</xdr:col>
      <xdr:colOff>50800</xdr:colOff>
      <xdr:row>76</xdr:row>
      <xdr:rowOff>144484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2657117"/>
          <a:ext cx="889000" cy="5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141267</xdr:rowOff>
    </xdr:from>
    <xdr:to>
      <xdr:col>102</xdr:col>
      <xdr:colOff>114300</xdr:colOff>
      <xdr:row>74</xdr:row>
      <xdr:rowOff>34397</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657117"/>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17361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55801</xdr:rowOff>
    </xdr:from>
    <xdr:to>
      <xdr:col>116</xdr:col>
      <xdr:colOff>114300</xdr:colOff>
      <xdr:row>76</xdr:row>
      <xdr:rowOff>157401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34228</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0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85341</xdr:rowOff>
    </xdr:from>
    <xdr:to>
      <xdr:col>112</xdr:col>
      <xdr:colOff>38100</xdr:colOff>
      <xdr:row>77</xdr:row>
      <xdr:rowOff>15491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1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6618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93684</xdr:rowOff>
    </xdr:from>
    <xdr:to>
      <xdr:col>107</xdr:col>
      <xdr:colOff>101600</xdr:colOff>
      <xdr:row>77</xdr:row>
      <xdr:rowOff>23834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14961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2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90467</xdr:rowOff>
    </xdr:from>
    <xdr:to>
      <xdr:col>102</xdr:col>
      <xdr:colOff>165100</xdr:colOff>
      <xdr:row>74</xdr:row>
      <xdr:rowOff>20617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37144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155047</xdr:rowOff>
    </xdr:from>
    <xdr:to>
      <xdr:col>98</xdr:col>
      <xdr:colOff>38100</xdr:colOff>
      <xdr:row>74</xdr:row>
      <xdr:rowOff>85197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101724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4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45,777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内では高い水準となっている。これは、当市が特別豪雪地帯であるために除排雪経費（維持補修費）が類似団体に比して非常に高いことによるものである。特に令和２、３年度は大雪の年であったため、数値が例年に比べ多くなっていることから、降雪量が当市に大きな影響を与えていることを示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管理型最終処分場の建設や公共施設の更新等により、普通建設事業費も類似団体と比較して高い水準で推移している。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新潟県十日町市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49,172
48,853
590.39
38,413,309
36,567,858
1,756,921
19,852,331
44,852,338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18352</xdr:rowOff>
    </xdr:from>
    <xdr:to>
      <xdr:col>24</xdr:col>
      <xdr:colOff>63500</xdr:colOff>
      <xdr:row>37</xdr:row>
      <xdr:rowOff>61214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2002"/>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46736</xdr:rowOff>
    </xdr:from>
    <xdr:to>
      <xdr:col>19</xdr:col>
      <xdr:colOff>177800</xdr:colOff>
      <xdr:row>37</xdr:row>
      <xdr:rowOff>61214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0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31877</xdr:rowOff>
    </xdr:from>
    <xdr:to>
      <xdr:col>15</xdr:col>
      <xdr:colOff>50800</xdr:colOff>
      <xdr:row>37</xdr:row>
      <xdr:rowOff>46736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552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31877</xdr:rowOff>
    </xdr:from>
    <xdr:to>
      <xdr:col>10</xdr:col>
      <xdr:colOff>114300</xdr:colOff>
      <xdr:row>37</xdr:row>
      <xdr:rowOff>37973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552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139002</xdr:rowOff>
    </xdr:from>
    <xdr:to>
      <xdr:col>24</xdr:col>
      <xdr:colOff>114300</xdr:colOff>
      <xdr:row>37</xdr:row>
      <xdr:rowOff>69152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117429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10414</xdr:rowOff>
    </xdr:from>
    <xdr:to>
      <xdr:col>20</xdr:col>
      <xdr:colOff>38100</xdr:colOff>
      <xdr:row>37</xdr:row>
      <xdr:rowOff>112014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103141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167386</xdr:rowOff>
    </xdr:from>
    <xdr:to>
      <xdr:col>15</xdr:col>
      <xdr:colOff>101600</xdr:colOff>
      <xdr:row>37</xdr:row>
      <xdr:rowOff>97536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152527</xdr:rowOff>
    </xdr:from>
    <xdr:to>
      <xdr:col>10</xdr:col>
      <xdr:colOff>165100</xdr:colOff>
      <xdr:row>37</xdr:row>
      <xdr:rowOff>82677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99204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158623</xdr:rowOff>
    </xdr:from>
    <xdr:to>
      <xdr:col>6</xdr:col>
      <xdr:colOff>38100</xdr:colOff>
      <xdr:row>37</xdr:row>
      <xdr:rowOff>88773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105300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19252</xdr:rowOff>
    </xdr:from>
    <xdr:to>
      <xdr:col>24</xdr:col>
      <xdr:colOff>63500</xdr:colOff>
      <xdr:row>59</xdr:row>
      <xdr:rowOff>24714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34802"/>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82454</xdr:rowOff>
    </xdr:from>
    <xdr:to>
      <xdr:col>19</xdr:col>
      <xdr:colOff>177800</xdr:colOff>
      <xdr:row>59</xdr:row>
      <xdr:rowOff>19252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6554"/>
          <a:ext cx="889000" cy="10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82454</xdr:rowOff>
    </xdr:from>
    <xdr:to>
      <xdr:col>15</xdr:col>
      <xdr:colOff>50800</xdr:colOff>
      <xdr:row>59</xdr:row>
      <xdr:rowOff>11334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6554"/>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11334</xdr:rowOff>
    </xdr:from>
    <xdr:to>
      <xdr:col>10</xdr:col>
      <xdr:colOff>114300</xdr:colOff>
      <xdr:row>59</xdr:row>
      <xdr:rowOff>30483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6884"/>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65437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145364</xdr:rowOff>
    </xdr:from>
    <xdr:to>
      <xdr:col>24</xdr:col>
      <xdr:colOff>114300</xdr:colOff>
      <xdr:row>59</xdr:row>
      <xdr:rowOff>75514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60291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139902</xdr:rowOff>
    </xdr:from>
    <xdr:to>
      <xdr:col>20</xdr:col>
      <xdr:colOff>38100</xdr:colOff>
      <xdr:row>59</xdr:row>
      <xdr:rowOff>70052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61179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31654</xdr:rowOff>
    </xdr:from>
    <xdr:to>
      <xdr:col>15</xdr:col>
      <xdr:colOff>101600</xdr:colOff>
      <xdr:row>58</xdr:row>
      <xdr:rowOff>133254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124381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131984</xdr:rowOff>
    </xdr:from>
    <xdr:to>
      <xdr:col>10</xdr:col>
      <xdr:colOff>165100</xdr:colOff>
      <xdr:row>59</xdr:row>
      <xdr:rowOff>62134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78661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151133</xdr:rowOff>
    </xdr:from>
    <xdr:to>
      <xdr:col>6</xdr:col>
      <xdr:colOff>38100</xdr:colOff>
      <xdr:row>59</xdr:row>
      <xdr:rowOff>81283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72410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9888</xdr:rowOff>
    </xdr:from>
    <xdr:to>
      <xdr:col>24</xdr:col>
      <xdr:colOff>63500</xdr:colOff>
      <xdr:row>76</xdr:row>
      <xdr:rowOff>100705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40088"/>
          <a:ext cx="838200" cy="9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9888</xdr:rowOff>
    </xdr:from>
    <xdr:to>
      <xdr:col>19</xdr:col>
      <xdr:colOff>177800</xdr:colOff>
      <xdr:row>76</xdr:row>
      <xdr:rowOff>122504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0088"/>
          <a:ext cx="889000" cy="1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122504</xdr:rowOff>
    </xdr:from>
    <xdr:to>
      <xdr:col>15</xdr:col>
      <xdr:colOff>50800</xdr:colOff>
      <xdr:row>76</xdr:row>
      <xdr:rowOff>122830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270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122830</xdr:rowOff>
    </xdr:from>
    <xdr:to>
      <xdr:col>10</xdr:col>
      <xdr:colOff>114300</xdr:colOff>
      <xdr:row>76</xdr:row>
      <xdr:rowOff>142430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3030"/>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31880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57128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49905</xdr:rowOff>
    </xdr:from>
    <xdr:to>
      <xdr:col>24</xdr:col>
      <xdr:colOff>114300</xdr:colOff>
      <xdr:row>76</xdr:row>
      <xdr:rowOff>151505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130537</xdr:rowOff>
    </xdr:from>
    <xdr:to>
      <xdr:col>20</xdr:col>
      <xdr:colOff>38100</xdr:colOff>
      <xdr:row>76</xdr:row>
      <xdr:rowOff>60688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9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51815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71704</xdr:rowOff>
    </xdr:from>
    <xdr:to>
      <xdr:col>15</xdr:col>
      <xdr:colOff>101600</xdr:colOff>
      <xdr:row>77</xdr:row>
      <xdr:rowOff>1854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164431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72030</xdr:rowOff>
    </xdr:from>
    <xdr:to>
      <xdr:col>10</xdr:col>
      <xdr:colOff>165100</xdr:colOff>
      <xdr:row>77</xdr:row>
      <xdr:rowOff>2180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91630</xdr:rowOff>
    </xdr:from>
    <xdr:to>
      <xdr:col>6</xdr:col>
      <xdr:colOff>38100</xdr:colOff>
      <xdr:row>77</xdr:row>
      <xdr:rowOff>21780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38306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135167</xdr:rowOff>
    </xdr:from>
    <xdr:to>
      <xdr:col>24</xdr:col>
      <xdr:colOff>63500</xdr:colOff>
      <xdr:row>98</xdr:row>
      <xdr:rowOff>15534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65817"/>
          <a:ext cx="8382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135167</xdr:rowOff>
    </xdr:from>
    <xdr:to>
      <xdr:col>19</xdr:col>
      <xdr:colOff>177800</xdr:colOff>
      <xdr:row>98</xdr:row>
      <xdr:rowOff>75454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5817"/>
          <a:ext cx="889000" cy="1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75454</xdr:rowOff>
    </xdr:from>
    <xdr:to>
      <xdr:col>15</xdr:col>
      <xdr:colOff>50800</xdr:colOff>
      <xdr:row>98</xdr:row>
      <xdr:rowOff>75454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77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75454</xdr:rowOff>
    </xdr:from>
    <xdr:to>
      <xdr:col>10</xdr:col>
      <xdr:colOff>114300</xdr:colOff>
      <xdr:row>98</xdr:row>
      <xdr:rowOff>103885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7554"/>
          <a:ext cx="889000" cy="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136184</xdr:rowOff>
    </xdr:from>
    <xdr:to>
      <xdr:col>24</xdr:col>
      <xdr:colOff>114300</xdr:colOff>
      <xdr:row>98</xdr:row>
      <xdr:rowOff>66334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159061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84367</xdr:rowOff>
    </xdr:from>
    <xdr:to>
      <xdr:col>20</xdr:col>
      <xdr:colOff>38100</xdr:colOff>
      <xdr:row>98</xdr:row>
      <xdr:rowOff>14517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31044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24654</xdr:rowOff>
    </xdr:from>
    <xdr:to>
      <xdr:col>15</xdr:col>
      <xdr:colOff>101600</xdr:colOff>
      <xdr:row>98</xdr:row>
      <xdr:rowOff>126254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142781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24654</xdr:rowOff>
    </xdr:from>
    <xdr:to>
      <xdr:col>10</xdr:col>
      <xdr:colOff>165100</xdr:colOff>
      <xdr:row>98</xdr:row>
      <xdr:rowOff>126254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142781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53085</xdr:rowOff>
    </xdr:from>
    <xdr:to>
      <xdr:col>6</xdr:col>
      <xdr:colOff>38100</xdr:colOff>
      <xdr:row>98</xdr:row>
      <xdr:rowOff>154685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171212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48587</xdr:rowOff>
    </xdr:from>
    <xdr:to>
      <xdr:col>55</xdr:col>
      <xdr:colOff>0</xdr:colOff>
      <xdr:row>38</xdr:row>
      <xdr:rowOff>56424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63687"/>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31278</xdr:rowOff>
    </xdr:from>
    <xdr:to>
      <xdr:col>50</xdr:col>
      <xdr:colOff>114300</xdr:colOff>
      <xdr:row>38</xdr:row>
      <xdr:rowOff>56424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463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31278</xdr:rowOff>
    </xdr:from>
    <xdr:to>
      <xdr:col>45</xdr:col>
      <xdr:colOff>177800</xdr:colOff>
      <xdr:row>38</xdr:row>
      <xdr:rowOff>42055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4637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28339</xdr:rowOff>
    </xdr:from>
    <xdr:to>
      <xdr:col>41</xdr:col>
      <xdr:colOff>50800</xdr:colOff>
      <xdr:row>38</xdr:row>
      <xdr:rowOff>42055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4343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89861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169237</xdr:rowOff>
    </xdr:from>
    <xdr:to>
      <xdr:col>55</xdr:col>
      <xdr:colOff>50800</xdr:colOff>
      <xdr:row>38</xdr:row>
      <xdr:rowOff>99387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147664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5624</xdr:rowOff>
    </xdr:from>
    <xdr:to>
      <xdr:col>50</xdr:col>
      <xdr:colOff>165100</xdr:colOff>
      <xdr:row>38</xdr:row>
      <xdr:rowOff>107224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98351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151928</xdr:rowOff>
    </xdr:from>
    <xdr:to>
      <xdr:col>46</xdr:col>
      <xdr:colOff>38100</xdr:colOff>
      <xdr:row>38</xdr:row>
      <xdr:rowOff>82079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98605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7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162705</xdr:rowOff>
    </xdr:from>
    <xdr:to>
      <xdr:col>41</xdr:col>
      <xdr:colOff>101600</xdr:colOff>
      <xdr:row>38</xdr:row>
      <xdr:rowOff>92855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83982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148989</xdr:rowOff>
    </xdr:from>
    <xdr:to>
      <xdr:col>36</xdr:col>
      <xdr:colOff>165100</xdr:colOff>
      <xdr:row>38</xdr:row>
      <xdr:rowOff>79139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95666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6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43274</xdr:rowOff>
    </xdr:from>
    <xdr:to>
      <xdr:col>55</xdr:col>
      <xdr:colOff>0</xdr:colOff>
      <xdr:row>57</xdr:row>
      <xdr:rowOff>80569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15924"/>
          <a:ext cx="8382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80569</xdr:rowOff>
    </xdr:from>
    <xdr:to>
      <xdr:col>50</xdr:col>
      <xdr:colOff>114300</xdr:colOff>
      <xdr:row>57</xdr:row>
      <xdr:rowOff>91683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53219"/>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52854</xdr:rowOff>
    </xdr:from>
    <xdr:to>
      <xdr:col>45</xdr:col>
      <xdr:colOff>177800</xdr:colOff>
      <xdr:row>57</xdr:row>
      <xdr:rowOff>91683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825504"/>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52854</xdr:rowOff>
    </xdr:from>
    <xdr:to>
      <xdr:col>41</xdr:col>
      <xdr:colOff>50800</xdr:colOff>
      <xdr:row>57</xdr:row>
      <xdr:rowOff>56043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2550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58390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56136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00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163924</xdr:rowOff>
    </xdr:from>
    <xdr:to>
      <xdr:col>55</xdr:col>
      <xdr:colOff>50800</xdr:colOff>
      <xdr:row>57</xdr:row>
      <xdr:rowOff>94074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142351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29769</xdr:rowOff>
    </xdr:from>
    <xdr:to>
      <xdr:col>50</xdr:col>
      <xdr:colOff>165100</xdr:colOff>
      <xdr:row>57</xdr:row>
      <xdr:rowOff>131369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122496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40883</xdr:rowOff>
    </xdr:from>
    <xdr:to>
      <xdr:col>46</xdr:col>
      <xdr:colOff>38100</xdr:colOff>
      <xdr:row>57</xdr:row>
      <xdr:rowOff>142483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133610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2054</xdr:rowOff>
    </xdr:from>
    <xdr:to>
      <xdr:col>41</xdr:col>
      <xdr:colOff>101600</xdr:colOff>
      <xdr:row>57</xdr:row>
      <xdr:rowOff>103654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120181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5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5243</xdr:rowOff>
    </xdr:from>
    <xdr:to>
      <xdr:col>36</xdr:col>
      <xdr:colOff>165100</xdr:colOff>
      <xdr:row>57</xdr:row>
      <xdr:rowOff>106843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123370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55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82052</xdr:rowOff>
    </xdr:from>
    <xdr:to>
      <xdr:col>55</xdr:col>
      <xdr:colOff>0</xdr:colOff>
      <xdr:row>77</xdr:row>
      <xdr:rowOff>111953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83702"/>
          <a:ext cx="8382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82052</xdr:rowOff>
    </xdr:from>
    <xdr:to>
      <xdr:col>50</xdr:col>
      <xdr:colOff>114300</xdr:colOff>
      <xdr:row>77</xdr:row>
      <xdr:rowOff>82669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8370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82669</xdr:rowOff>
    </xdr:from>
    <xdr:to>
      <xdr:col>45</xdr:col>
      <xdr:colOff>177800</xdr:colOff>
      <xdr:row>77</xdr:row>
      <xdr:rowOff>141891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84319"/>
          <a:ext cx="889000" cy="5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80603</xdr:rowOff>
    </xdr:from>
    <xdr:to>
      <xdr:col>41</xdr:col>
      <xdr:colOff>50800</xdr:colOff>
      <xdr:row>77</xdr:row>
      <xdr:rowOff>141891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82253"/>
          <a:ext cx="889000" cy="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122945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61153</xdr:rowOff>
    </xdr:from>
    <xdr:to>
      <xdr:col>55</xdr:col>
      <xdr:colOff>50800</xdr:colOff>
      <xdr:row>77</xdr:row>
      <xdr:rowOff>162753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84030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31252</xdr:rowOff>
    </xdr:from>
    <xdr:to>
      <xdr:col>50</xdr:col>
      <xdr:colOff>165100</xdr:colOff>
      <xdr:row>77</xdr:row>
      <xdr:rowOff>132852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149379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31869</xdr:rowOff>
    </xdr:from>
    <xdr:to>
      <xdr:col>46</xdr:col>
      <xdr:colOff>38100</xdr:colOff>
      <xdr:row>77</xdr:row>
      <xdr:rowOff>133469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3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149996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0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91091</xdr:rowOff>
    </xdr:from>
    <xdr:to>
      <xdr:col>41</xdr:col>
      <xdr:colOff>101600</xdr:colOff>
      <xdr:row>78</xdr:row>
      <xdr:rowOff>21241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37768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29803</xdr:rowOff>
    </xdr:from>
    <xdr:to>
      <xdr:col>36</xdr:col>
      <xdr:colOff>165100</xdr:colOff>
      <xdr:row>77</xdr:row>
      <xdr:rowOff>131403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147930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99924</xdr:rowOff>
    </xdr:from>
    <xdr:to>
      <xdr:col>55</xdr:col>
      <xdr:colOff>0</xdr:colOff>
      <xdr:row>92</xdr:row>
      <xdr:rowOff>94551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5701874"/>
          <a:ext cx="838200" cy="1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99924</xdr:rowOff>
    </xdr:from>
    <xdr:to>
      <xdr:col>50</xdr:col>
      <xdr:colOff>114300</xdr:colOff>
      <xdr:row>92</xdr:row>
      <xdr:rowOff>108344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5701874"/>
          <a:ext cx="889000" cy="17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108344</xdr:rowOff>
    </xdr:from>
    <xdr:to>
      <xdr:col>45</xdr:col>
      <xdr:colOff>177800</xdr:colOff>
      <xdr:row>94</xdr:row>
      <xdr:rowOff>99685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5881744"/>
          <a:ext cx="889000" cy="3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14990</xdr:rowOff>
    </xdr:from>
    <xdr:to>
      <xdr:col>41</xdr:col>
      <xdr:colOff>50800</xdr:colOff>
      <xdr:row>94</xdr:row>
      <xdr:rowOff>99685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131290"/>
          <a:ext cx="8890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64422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60850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43751</xdr:rowOff>
    </xdr:from>
    <xdr:to>
      <xdr:col>55</xdr:col>
      <xdr:colOff>50800</xdr:colOff>
      <xdr:row>92</xdr:row>
      <xdr:rowOff>145351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58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66628</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66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49124</xdr:rowOff>
    </xdr:from>
    <xdr:to>
      <xdr:col>50</xdr:col>
      <xdr:colOff>165100</xdr:colOff>
      <xdr:row>91</xdr:row>
      <xdr:rowOff>150724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5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167251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542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57544</xdr:rowOff>
    </xdr:from>
    <xdr:to>
      <xdr:col>46</xdr:col>
      <xdr:colOff>38100</xdr:colOff>
      <xdr:row>92</xdr:row>
      <xdr:rowOff>159144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58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4221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60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48885</xdr:rowOff>
    </xdr:from>
    <xdr:to>
      <xdr:col>41</xdr:col>
      <xdr:colOff>101600</xdr:colOff>
      <xdr:row>94</xdr:row>
      <xdr:rowOff>150485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167012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594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135640</xdr:rowOff>
    </xdr:from>
    <xdr:to>
      <xdr:col>36</xdr:col>
      <xdr:colOff>165100</xdr:colOff>
      <xdr:row>94</xdr:row>
      <xdr:rowOff>65790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82317</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585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66167</xdr:rowOff>
    </xdr:from>
    <xdr:to>
      <xdr:col>85</xdr:col>
      <xdr:colOff>127000</xdr:colOff>
      <xdr:row>36</xdr:row>
      <xdr:rowOff>80645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3836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76416</xdr:rowOff>
    </xdr:from>
    <xdr:to>
      <xdr:col>81</xdr:col>
      <xdr:colOff>50800</xdr:colOff>
      <xdr:row>36</xdr:row>
      <xdr:rowOff>80645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4861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67348</xdr:rowOff>
    </xdr:from>
    <xdr:to>
      <xdr:col>76</xdr:col>
      <xdr:colOff>114300</xdr:colOff>
      <xdr:row>36</xdr:row>
      <xdr:rowOff>76416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3954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67348</xdr:rowOff>
    </xdr:from>
    <xdr:to>
      <xdr:col>71</xdr:col>
      <xdr:colOff>177800</xdr:colOff>
      <xdr:row>36</xdr:row>
      <xdr:rowOff>80988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3954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15367</xdr:rowOff>
    </xdr:from>
    <xdr:to>
      <xdr:col>85</xdr:col>
      <xdr:colOff>177800</xdr:colOff>
      <xdr:row>36</xdr:row>
      <xdr:rowOff>116967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165244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29845</xdr:rowOff>
    </xdr:from>
    <xdr:to>
      <xdr:col>81</xdr:col>
      <xdr:colOff>101600</xdr:colOff>
      <xdr:row>36</xdr:row>
      <xdr:rowOff>131445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122572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25616</xdr:rowOff>
    </xdr:from>
    <xdr:to>
      <xdr:col>76</xdr:col>
      <xdr:colOff>165100</xdr:colOff>
      <xdr:row>36</xdr:row>
      <xdr:rowOff>127216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118343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16548</xdr:rowOff>
    </xdr:from>
    <xdr:to>
      <xdr:col>72</xdr:col>
      <xdr:colOff>38100</xdr:colOff>
      <xdr:row>36</xdr:row>
      <xdr:rowOff>118148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134675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30188</xdr:rowOff>
    </xdr:from>
    <xdr:to>
      <xdr:col>67</xdr:col>
      <xdr:colOff>101600</xdr:colOff>
      <xdr:row>36</xdr:row>
      <xdr:rowOff>131788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148315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165011</xdr:rowOff>
    </xdr:from>
    <xdr:to>
      <xdr:col>85</xdr:col>
      <xdr:colOff>127000</xdr:colOff>
      <xdr:row>56</xdr:row>
      <xdr:rowOff>69672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94761"/>
          <a:ext cx="838200" cy="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162637</xdr:rowOff>
    </xdr:from>
    <xdr:to>
      <xdr:col>81</xdr:col>
      <xdr:colOff>50800</xdr:colOff>
      <xdr:row>55</xdr:row>
      <xdr:rowOff>165011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592387"/>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126670</xdr:rowOff>
    </xdr:from>
    <xdr:to>
      <xdr:col>76</xdr:col>
      <xdr:colOff>114300</xdr:colOff>
      <xdr:row>55</xdr:row>
      <xdr:rowOff>162637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556420"/>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126670</xdr:rowOff>
    </xdr:from>
    <xdr:to>
      <xdr:col>71</xdr:col>
      <xdr:colOff>177800</xdr:colOff>
      <xdr:row>56</xdr:row>
      <xdr:rowOff>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56420"/>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18872</xdr:rowOff>
    </xdr:from>
    <xdr:to>
      <xdr:col>85</xdr:col>
      <xdr:colOff>177800</xdr:colOff>
      <xdr:row>56</xdr:row>
      <xdr:rowOff>120472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41749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114211</xdr:rowOff>
    </xdr:from>
    <xdr:to>
      <xdr:col>81</xdr:col>
      <xdr:colOff>101600</xdr:colOff>
      <xdr:row>56</xdr:row>
      <xdr:rowOff>44361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60888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111837</xdr:rowOff>
    </xdr:from>
    <xdr:to>
      <xdr:col>76</xdr:col>
      <xdr:colOff>165100</xdr:colOff>
      <xdr:row>56</xdr:row>
      <xdr:rowOff>41987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58514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3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75870</xdr:rowOff>
    </xdr:from>
    <xdr:to>
      <xdr:col>72</xdr:col>
      <xdr:colOff>38100</xdr:colOff>
      <xdr:row>56</xdr:row>
      <xdr:rowOff>6020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22547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120650</xdr:rowOff>
    </xdr:from>
    <xdr:to>
      <xdr:col>67</xdr:col>
      <xdr:colOff>101600</xdr:colOff>
      <xdr:row>56</xdr:row>
      <xdr:rowOff>50800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67327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155702</xdr:rowOff>
    </xdr:from>
    <xdr:to>
      <xdr:col>85</xdr:col>
      <xdr:colOff>127000</xdr:colOff>
      <xdr:row>79</xdr:row>
      <xdr:rowOff>65193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28802"/>
          <a:ext cx="838200" cy="8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155702</xdr:rowOff>
    </xdr:from>
    <xdr:to>
      <xdr:col>81</xdr:col>
      <xdr:colOff>50800</xdr:colOff>
      <xdr:row>79</xdr:row>
      <xdr:rowOff>26674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2880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26674</xdr:rowOff>
    </xdr:from>
    <xdr:to>
      <xdr:col>76</xdr:col>
      <xdr:colOff>114300</xdr:colOff>
      <xdr:row>79</xdr:row>
      <xdr:rowOff>50611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71224"/>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19228</xdr:rowOff>
    </xdr:from>
    <xdr:to>
      <xdr:col>71</xdr:col>
      <xdr:colOff>177800</xdr:colOff>
      <xdr:row>79</xdr:row>
      <xdr:rowOff>50611</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63778"/>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14393</xdr:rowOff>
    </xdr:from>
    <xdr:to>
      <xdr:col>85</xdr:col>
      <xdr:colOff>177800</xdr:colOff>
      <xdr:row>79</xdr:row>
      <xdr:rowOff>115993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100770</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104902</xdr:rowOff>
    </xdr:from>
    <xdr:to>
      <xdr:col>81</xdr:col>
      <xdr:colOff>101600</xdr:colOff>
      <xdr:row>79</xdr:row>
      <xdr:rowOff>35052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26179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147324</xdr:rowOff>
    </xdr:from>
    <xdr:to>
      <xdr:col>76</xdr:col>
      <xdr:colOff>165100</xdr:colOff>
      <xdr:row>79</xdr:row>
      <xdr:rowOff>77474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68601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171261</xdr:rowOff>
    </xdr:from>
    <xdr:to>
      <xdr:col>72</xdr:col>
      <xdr:colOff>38100</xdr:colOff>
      <xdr:row>79</xdr:row>
      <xdr:rowOff>101411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92538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139878</xdr:rowOff>
    </xdr:from>
    <xdr:to>
      <xdr:col>67</xdr:col>
      <xdr:colOff>101600</xdr:colOff>
      <xdr:row>79</xdr:row>
      <xdr:rowOff>70028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61155</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108598</xdr:rowOff>
    </xdr:from>
    <xdr:to>
      <xdr:col>85</xdr:col>
      <xdr:colOff>127000</xdr:colOff>
      <xdr:row>97</xdr:row>
      <xdr:rowOff>128515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39248"/>
          <a:ext cx="8382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128515</xdr:rowOff>
    </xdr:from>
    <xdr:to>
      <xdr:col>81</xdr:col>
      <xdr:colOff>50800</xdr:colOff>
      <xdr:row>97</xdr:row>
      <xdr:rowOff>155853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59165"/>
          <a:ext cx="889000" cy="2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155853</xdr:rowOff>
    </xdr:from>
    <xdr:to>
      <xdr:col>76</xdr:col>
      <xdr:colOff>114300</xdr:colOff>
      <xdr:row>97</xdr:row>
      <xdr:rowOff>164757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786503"/>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164757</xdr:rowOff>
    </xdr:from>
    <xdr:to>
      <xdr:col>71</xdr:col>
      <xdr:colOff>177800</xdr:colOff>
      <xdr:row>98</xdr:row>
      <xdr:rowOff>169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95407"/>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134087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57798</xdr:rowOff>
    </xdr:from>
    <xdr:to>
      <xdr:col>85</xdr:col>
      <xdr:colOff>177800</xdr:colOff>
      <xdr:row>97</xdr:row>
      <xdr:rowOff>159398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80675</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3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77715</xdr:rowOff>
    </xdr:from>
    <xdr:to>
      <xdr:col>81</xdr:col>
      <xdr:colOff>101600</xdr:colOff>
      <xdr:row>98</xdr:row>
      <xdr:rowOff>7865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0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24392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48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105053</xdr:rowOff>
    </xdr:from>
    <xdr:to>
      <xdr:col>76</xdr:col>
      <xdr:colOff>165100</xdr:colOff>
      <xdr:row>98</xdr:row>
      <xdr:rowOff>35203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3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51730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113957</xdr:rowOff>
    </xdr:from>
    <xdr:to>
      <xdr:col>72</xdr:col>
      <xdr:colOff>38100</xdr:colOff>
      <xdr:row>98</xdr:row>
      <xdr:rowOff>44107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60634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120819</xdr:rowOff>
    </xdr:from>
    <xdr:to>
      <xdr:col>67</xdr:col>
      <xdr:colOff>101600</xdr:colOff>
      <xdr:row>98</xdr:row>
      <xdr:rowOff>50969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67496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130,740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円となっており、類似団体内で高い水準となっている。除排雪経費が類似団体と比べ多額なことや、社会資本総合整備交付金を活用した道路改良事業などを行っていることが大きな要因となっている。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また、公債費についても住民一人当たり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円となっており、類似団体内で高い水準となっている。これは、合併特例債や過疎対策事業債の活用により、景気対策や地域振興のための投資的事業を進めてきたことが要因となっている。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年度は想定よりも降雪が少なく、財政調整基金の取崩しがなかったため残高が増加した。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歳入歳出差引額が増加したことにより、実質収支額が増加した。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単年度収支が増となったことにより、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新潟県十日町市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これまで赤字となった会計は無い状況である。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今後も赤字となる会計は予定していない。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38413309</v>
      </c>
      <c r="BO4" s="415"/>
      <c r="BP4" s="415"/>
      <c r="BQ4" s="415"/>
      <c r="BR4" s="415"/>
      <c r="BS4" s="415"/>
      <c r="BT4" s="415"/>
      <c r="BU4" s="416"/>
      <c r="BV4" s="414">
        <v>42011970</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8.8000000000000007</v>
      </c>
      <c r="CU4" s="589"/>
      <c r="CV4" s="589"/>
      <c r="CW4" s="589"/>
      <c r="CX4" s="589"/>
      <c r="CY4" s="589"/>
      <c r="CZ4" s="589"/>
      <c r="DA4" s="590"/>
      <c r="DB4" s="588">
        <v>6.4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36567858</v>
      </c>
      <c r="BO5" s="420"/>
      <c r="BP5" s="420"/>
      <c r="BQ5" s="420"/>
      <c r="BR5" s="420"/>
      <c r="BS5" s="420"/>
      <c r="BT5" s="420"/>
      <c r="BU5" s="421"/>
      <c r="BV5" s="419">
        <v>40573335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95.7</v>
      </c>
      <c r="CU5" s="390"/>
      <c r="CV5" s="390"/>
      <c r="CW5" s="390"/>
      <c r="CX5" s="390"/>
      <c r="CY5" s="390"/>
      <c r="CZ5" s="390"/>
      <c r="DA5" s="391"/>
      <c r="DB5" s="389">
        <v>93.1</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1845451</v>
      </c>
      <c r="BO6" s="420"/>
      <c r="BP6" s="420"/>
      <c r="BQ6" s="420"/>
      <c r="BR6" s="420"/>
      <c r="BS6" s="420"/>
      <c r="BT6" s="420"/>
      <c r="BU6" s="421"/>
      <c r="BV6" s="419">
        <v>1438635</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96.8</v>
      </c>
      <c r="CU6" s="563"/>
      <c r="CV6" s="563"/>
      <c r="CW6" s="563"/>
      <c r="CX6" s="563"/>
      <c r="CY6" s="563"/>
      <c r="CZ6" s="563"/>
      <c r="DA6" s="564"/>
      <c r="DB6" s="562">
        <v>95.9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88530</v>
      </c>
      <c r="BO7" s="420"/>
      <c r="BP7" s="420"/>
      <c r="BQ7" s="420"/>
      <c r="BR7" s="420"/>
      <c r="BS7" s="420"/>
      <c r="BT7" s="420"/>
      <c r="BU7" s="421"/>
      <c r="BV7" s="419">
        <v>134405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19852331</v>
      </c>
      <c r="CU7" s="420"/>
      <c r="CV7" s="420"/>
      <c r="CW7" s="420"/>
      <c r="CX7" s="420"/>
      <c r="CY7" s="420"/>
      <c r="CZ7" s="420"/>
      <c r="DA7" s="421"/>
      <c r="DB7" s="419">
        <v>20494051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95</v>
      </c>
      <c r="AV8" s="467"/>
      <c r="AW8" s="467"/>
      <c r="AX8" s="467"/>
      <c r="AY8" s="399" t="s">
        <v>110</v>
      </c>
      <c r="AZ8" s="400"/>
      <c r="BA8" s="400"/>
      <c r="BB8" s="400"/>
      <c r="BC8" s="400"/>
      <c r="BD8" s="400"/>
      <c r="BE8" s="400"/>
      <c r="BF8" s="400"/>
      <c r="BG8" s="400"/>
      <c r="BH8" s="400"/>
      <c r="BI8" s="400"/>
      <c r="BJ8" s="400"/>
      <c r="BK8" s="400"/>
      <c r="BL8" s="400"/>
      <c r="BM8" s="401"/>
      <c r="BN8" s="419">
        <v>1756921</v>
      </c>
      <c r="BO8" s="420"/>
      <c r="BP8" s="420"/>
      <c r="BQ8" s="420"/>
      <c r="BR8" s="420"/>
      <c r="BS8" s="420"/>
      <c r="BT8" s="420"/>
      <c r="BU8" s="421"/>
      <c r="BV8" s="419">
        <v>1304230</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0.33</v>
      </c>
      <c r="CU8" s="523"/>
      <c r="CV8" s="523"/>
      <c r="CW8" s="523"/>
      <c r="CX8" s="523"/>
      <c r="CY8" s="523"/>
      <c r="CZ8" s="523"/>
      <c r="DA8" s="524"/>
      <c r="DB8" s="522">
        <v>0.33</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49820</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95</v>
      </c>
      <c r="AV9" s="467"/>
      <c r="AW9" s="467"/>
      <c r="AX9" s="467"/>
      <c r="AY9" s="399" t="s">
        <v>116</v>
      </c>
      <c r="AZ9" s="400"/>
      <c r="BA9" s="400"/>
      <c r="BB9" s="400"/>
      <c r="BC9" s="400"/>
      <c r="BD9" s="400"/>
      <c r="BE9" s="400"/>
      <c r="BF9" s="400"/>
      <c r="BG9" s="400"/>
      <c r="BH9" s="400"/>
      <c r="BI9" s="400"/>
      <c r="BJ9" s="400"/>
      <c r="BK9" s="400"/>
      <c r="BL9" s="400"/>
      <c r="BM9" s="401"/>
      <c r="BN9" s="419">
        <v>452691</v>
      </c>
      <c r="BO9" s="420"/>
      <c r="BP9" s="420"/>
      <c r="BQ9" s="420"/>
      <c r="BR9" s="420"/>
      <c r="BS9" s="420"/>
      <c r="BT9" s="420"/>
      <c r="BU9" s="421"/>
      <c r="BV9" s="419">
        <v>-164474</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19.8</v>
      </c>
      <c r="CU9" s="390"/>
      <c r="CV9" s="390"/>
      <c r="CW9" s="390"/>
      <c r="CX9" s="390"/>
      <c r="CY9" s="390"/>
      <c r="CZ9" s="390"/>
      <c r="DA9" s="391"/>
      <c r="DB9" s="389">
        <v>18.600000000000001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54917</v>
      </c>
      <c r="S10" s="396"/>
      <c r="T10" s="396"/>
      <c r="U10" s="396"/>
      <c r="V10" s="398"/>
      <c r="W10" s="560"/>
      <c r="X10" s="370"/>
      <c r="Y10" s="370"/>
      <c r="Z10" s="370"/>
      <c r="AA10" s="370"/>
      <c r="AB10" s="370"/>
      <c r="AC10" s="370"/>
      <c r="AD10" s="370"/>
      <c r="AE10" s="370"/>
      <c r="AF10" s="370"/>
      <c r="AG10" s="370"/>
      <c r="AH10" s="370"/>
      <c r="AI10" s="370"/>
      <c r="AJ10" s="370"/>
      <c r="AK10" s="370"/>
      <c r="AL10" s="561"/>
      <c r="AM10" s="478" t="s">
        <v>119</v>
      </c>
      <c r="AN10" s="393"/>
      <c r="AO10" s="393"/>
      <c r="AP10" s="393"/>
      <c r="AQ10" s="393"/>
      <c r="AR10" s="393"/>
      <c r="AS10" s="393"/>
      <c r="AT10" s="394"/>
      <c r="AU10" s="466" t="s">
        <v>120</v>
      </c>
      <c r="AV10" s="467"/>
      <c r="AW10" s="467"/>
      <c r="AX10" s="467"/>
      <c r="AY10" s="399" t="s">
        <v>121</v>
      </c>
      <c r="AZ10" s="400"/>
      <c r="BA10" s="400"/>
      <c r="BB10" s="400"/>
      <c r="BC10" s="400"/>
      <c r="BD10" s="400"/>
      <c r="BE10" s="400"/>
      <c r="BF10" s="400"/>
      <c r="BG10" s="400"/>
      <c r="BH10" s="400"/>
      <c r="BI10" s="400"/>
      <c r="BJ10" s="400"/>
      <c r="BK10" s="400"/>
      <c r="BL10" s="400"/>
      <c r="BM10" s="401"/>
      <c r="BN10" s="419">
        <v>89750</v>
      </c>
      <c r="BO10" s="420"/>
      <c r="BP10" s="420"/>
      <c r="BQ10" s="420"/>
      <c r="BR10" s="420"/>
      <c r="BS10" s="420"/>
      <c r="BT10" s="420"/>
      <c r="BU10" s="421"/>
      <c r="BV10" s="419">
        <v>3066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126</v>
      </c>
      <c r="AV11" s="467"/>
      <c r="AW11" s="467"/>
      <c r="AX11" s="467"/>
      <c r="AY11" s="399" t="s">
        <v>127</v>
      </c>
      <c r="AZ11" s="400"/>
      <c r="BA11" s="400"/>
      <c r="BB11" s="400"/>
      <c r="BC11" s="400"/>
      <c r="BD11" s="400"/>
      <c r="BE11" s="400"/>
      <c r="BF11" s="400"/>
      <c r="BG11" s="400"/>
      <c r="BH11" s="400"/>
      <c r="BI11" s="400"/>
      <c r="BJ11" s="400"/>
      <c r="BK11" s="400"/>
      <c r="BL11" s="400"/>
      <c r="BM11" s="401"/>
      <c r="BN11" s="419">
        <v>38</v>
      </c>
      <c r="BO11" s="420"/>
      <c r="BP11" s="420"/>
      <c r="BQ11" s="420"/>
      <c r="BR11" s="420"/>
      <c r="BS11" s="420"/>
      <c r="BT11" s="420"/>
      <c r="BU11" s="421"/>
      <c r="BV11" s="419">
        <v>50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49172</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120</v>
      </c>
      <c r="AV12" s="467"/>
      <c r="AW12" s="467"/>
      <c r="AX12" s="467"/>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40000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137</v>
      </c>
      <c r="N13" s="510"/>
      <c r="O13" s="510"/>
      <c r="P13" s="510"/>
      <c r="Q13" s="511"/>
      <c r="R13" s="512">
        <v>48853</v>
      </c>
      <c r="S13" s="513"/>
      <c r="T13" s="513"/>
      <c r="U13" s="513"/>
      <c r="V13" s="514"/>
      <c r="W13" s="500" t="s">
        <v>138</v>
      </c>
      <c r="X13" s="442"/>
      <c r="Y13" s="442"/>
      <c r="Z13" s="442"/>
      <c r="AA13" s="442"/>
      <c r="AB13" s="443"/>
      <c r="AC13" s="395">
        <v>2842</v>
      </c>
      <c r="AD13" s="396"/>
      <c r="AE13" s="396"/>
      <c r="AF13" s="396"/>
      <c r="AG13" s="397"/>
      <c r="AH13" s="395">
        <v>3244</v>
      </c>
      <c r="AI13" s="396"/>
      <c r="AJ13" s="396"/>
      <c r="AK13" s="396"/>
      <c r="AL13" s="398"/>
      <c r="AM13" s="478" t="s">
        <v>139</v>
      </c>
      <c r="AN13" s="393"/>
      <c r="AO13" s="393"/>
      <c r="AP13" s="393"/>
      <c r="AQ13" s="393"/>
      <c r="AR13" s="393"/>
      <c r="AS13" s="393"/>
      <c r="AT13" s="394"/>
      <c r="AU13" s="466" t="s">
        <v>140</v>
      </c>
      <c r="AV13" s="467"/>
      <c r="AW13" s="467"/>
      <c r="AX13" s="467"/>
      <c r="AY13" s="399" t="s">
        <v>141</v>
      </c>
      <c r="AZ13" s="400"/>
      <c r="BA13" s="400"/>
      <c r="BB13" s="400"/>
      <c r="BC13" s="400"/>
      <c r="BD13" s="400"/>
      <c r="BE13" s="400"/>
      <c r="BF13" s="400"/>
      <c r="BG13" s="400"/>
      <c r="BH13" s="400"/>
      <c r="BI13" s="400"/>
      <c r="BJ13" s="400"/>
      <c r="BK13" s="400"/>
      <c r="BL13" s="400"/>
      <c r="BM13" s="401"/>
      <c r="BN13" s="419">
        <v>542479</v>
      </c>
      <c r="BO13" s="420"/>
      <c r="BP13" s="420"/>
      <c r="BQ13" s="420"/>
      <c r="BR13" s="420"/>
      <c r="BS13" s="420"/>
      <c r="BT13" s="420"/>
      <c r="BU13" s="421"/>
      <c r="BV13" s="419">
        <v>-201358</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12.6</v>
      </c>
      <c r="CU13" s="390"/>
      <c r="CV13" s="390"/>
      <c r="CW13" s="390"/>
      <c r="CX13" s="390"/>
      <c r="CY13" s="390"/>
      <c r="CZ13" s="390"/>
      <c r="DA13" s="391"/>
      <c r="DB13" s="389">
        <v>12.2</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143</v>
      </c>
      <c r="M14" s="546"/>
      <c r="N14" s="546"/>
      <c r="O14" s="546"/>
      <c r="P14" s="546"/>
      <c r="Q14" s="547"/>
      <c r="R14" s="512">
        <v>50164</v>
      </c>
      <c r="S14" s="513"/>
      <c r="T14" s="513"/>
      <c r="U14" s="513"/>
      <c r="V14" s="514"/>
      <c r="W14" s="515"/>
      <c r="X14" s="445"/>
      <c r="Y14" s="445"/>
      <c r="Z14" s="445"/>
      <c r="AA14" s="445"/>
      <c r="AB14" s="446"/>
      <c r="AC14" s="505">
        <v>11</v>
      </c>
      <c r="AD14" s="506"/>
      <c r="AE14" s="506"/>
      <c r="AF14" s="506"/>
      <c r="AG14" s="507"/>
      <c r="AH14" s="505">
        <v>11.5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6">
        <v>101.9</v>
      </c>
      <c r="CU14" s="517"/>
      <c r="CV14" s="517"/>
      <c r="CW14" s="517"/>
      <c r="CX14" s="517"/>
      <c r="CY14" s="517"/>
      <c r="CZ14" s="517"/>
      <c r="DA14" s="518"/>
      <c r="DB14" s="516">
        <v>104.6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145</v>
      </c>
      <c r="N15" s="510"/>
      <c r="O15" s="510"/>
      <c r="P15" s="510"/>
      <c r="Q15" s="511"/>
      <c r="R15" s="512">
        <v>49863</v>
      </c>
      <c r="S15" s="513"/>
      <c r="T15" s="513"/>
      <c r="U15" s="513"/>
      <c r="V15" s="514"/>
      <c r="W15" s="500" t="s">
        <v>146</v>
      </c>
      <c r="X15" s="442"/>
      <c r="Y15" s="442"/>
      <c r="Z15" s="442"/>
      <c r="AA15" s="442"/>
      <c r="AB15" s="443"/>
      <c r="AC15" s="395">
        <v>7562</v>
      </c>
      <c r="AD15" s="396"/>
      <c r="AE15" s="396"/>
      <c r="AF15" s="396"/>
      <c r="AG15" s="397"/>
      <c r="AH15" s="395">
        <v>8755</v>
      </c>
      <c r="AI15" s="396"/>
      <c r="AJ15" s="396"/>
      <c r="AK15" s="396"/>
      <c r="AL15" s="398"/>
      <c r="AM15" s="478"/>
      <c r="AN15" s="393"/>
      <c r="AO15" s="393"/>
      <c r="AP15" s="393"/>
      <c r="AQ15" s="393"/>
      <c r="AR15" s="393"/>
      <c r="AS15" s="393"/>
      <c r="AT15" s="394"/>
      <c r="AU15" s="466"/>
      <c r="AV15" s="467"/>
      <c r="AW15" s="467"/>
      <c r="AX15" s="467"/>
      <c r="AY15" s="411" t="s">
        <v>147</v>
      </c>
      <c r="AZ15" s="412"/>
      <c r="BA15" s="412"/>
      <c r="BB15" s="412"/>
      <c r="BC15" s="412"/>
      <c r="BD15" s="412"/>
      <c r="BE15" s="412"/>
      <c r="BF15" s="412"/>
      <c r="BG15" s="412"/>
      <c r="BH15" s="412"/>
      <c r="BI15" s="412"/>
      <c r="BJ15" s="412"/>
      <c r="BK15" s="412"/>
      <c r="BL15" s="412"/>
      <c r="BM15" s="413"/>
      <c r="BN15" s="414">
        <v>5963230</v>
      </c>
      <c r="BO15" s="415"/>
      <c r="BP15" s="415"/>
      <c r="BQ15" s="415"/>
      <c r="BR15" s="415"/>
      <c r="BS15" s="415"/>
      <c r="BT15" s="415"/>
      <c r="BU15" s="416"/>
      <c r="BV15" s="414">
        <v>5805202</v>
      </c>
      <c r="BW15" s="415"/>
      <c r="BX15" s="415"/>
      <c r="BY15" s="415"/>
      <c r="BZ15" s="415"/>
      <c r="CA15" s="415"/>
      <c r="CB15" s="415"/>
      <c r="CC15" s="416"/>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149</v>
      </c>
      <c r="M16" s="503"/>
      <c r="N16" s="503"/>
      <c r="O16" s="503"/>
      <c r="P16" s="503"/>
      <c r="Q16" s="504"/>
      <c r="R16" s="497" t="s">
        <v>150</v>
      </c>
      <c r="S16" s="498"/>
      <c r="T16" s="498"/>
      <c r="U16" s="498"/>
      <c r="V16" s="499"/>
      <c r="W16" s="515"/>
      <c r="X16" s="445"/>
      <c r="Y16" s="445"/>
      <c r="Z16" s="445"/>
      <c r="AA16" s="445"/>
      <c r="AB16" s="446"/>
      <c r="AC16" s="505">
        <v>29.3</v>
      </c>
      <c r="AD16" s="506"/>
      <c r="AE16" s="506"/>
      <c r="AF16" s="506"/>
      <c r="AG16" s="507"/>
      <c r="AH16" s="505">
        <v>31</v>
      </c>
      <c r="AI16" s="506"/>
      <c r="AJ16" s="506"/>
      <c r="AK16" s="506"/>
      <c r="AL16" s="508"/>
      <c r="AM16" s="478"/>
      <c r="AN16" s="393"/>
      <c r="AO16" s="393"/>
      <c r="AP16" s="393"/>
      <c r="AQ16" s="393"/>
      <c r="AR16" s="393"/>
      <c r="AS16" s="393"/>
      <c r="AT16" s="394"/>
      <c r="AU16" s="466"/>
      <c r="AV16" s="467"/>
      <c r="AW16" s="467"/>
      <c r="AX16" s="467"/>
      <c r="AY16" s="399" t="s">
        <v>151</v>
      </c>
      <c r="AZ16" s="400"/>
      <c r="BA16" s="400"/>
      <c r="BB16" s="400"/>
      <c r="BC16" s="400"/>
      <c r="BD16" s="400"/>
      <c r="BE16" s="400"/>
      <c r="BF16" s="400"/>
      <c r="BG16" s="400"/>
      <c r="BH16" s="400"/>
      <c r="BI16" s="400"/>
      <c r="BJ16" s="400"/>
      <c r="BK16" s="400"/>
      <c r="BL16" s="400"/>
      <c r="BM16" s="401"/>
      <c r="BN16" s="419">
        <v>18112949</v>
      </c>
      <c r="BO16" s="420"/>
      <c r="BP16" s="420"/>
      <c r="BQ16" s="420"/>
      <c r="BR16" s="420"/>
      <c r="BS16" s="420"/>
      <c r="BT16" s="420"/>
      <c r="BU16" s="421"/>
      <c r="BV16" s="419">
        <v>18218552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152</v>
      </c>
      <c r="N17" s="495"/>
      <c r="O17" s="495"/>
      <c r="P17" s="495"/>
      <c r="Q17" s="496"/>
      <c r="R17" s="497" t="s">
        <v>153</v>
      </c>
      <c r="S17" s="498"/>
      <c r="T17" s="498"/>
      <c r="U17" s="498"/>
      <c r="V17" s="499"/>
      <c r="W17" s="500" t="s">
        <v>154</v>
      </c>
      <c r="X17" s="442"/>
      <c r="Y17" s="442"/>
      <c r="Z17" s="442"/>
      <c r="AA17" s="442"/>
      <c r="AB17" s="443"/>
      <c r="AC17" s="395">
        <v>15394</v>
      </c>
      <c r="AD17" s="396"/>
      <c r="AE17" s="396"/>
      <c r="AF17" s="396"/>
      <c r="AG17" s="397"/>
      <c r="AH17" s="395">
        <v>16218</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7478771</v>
      </c>
      <c r="BO17" s="420"/>
      <c r="BP17" s="420"/>
      <c r="BQ17" s="420"/>
      <c r="BR17" s="420"/>
      <c r="BS17" s="420"/>
      <c r="BT17" s="420"/>
      <c r="BU17" s="421"/>
      <c r="BV17" s="419">
        <v>7255161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74">
        <v>590.39</v>
      </c>
      <c r="M18" s="474"/>
      <c r="N18" s="474"/>
      <c r="O18" s="474"/>
      <c r="P18" s="474"/>
      <c r="Q18" s="474"/>
      <c r="R18" s="475"/>
      <c r="S18" s="475"/>
      <c r="T18" s="475"/>
      <c r="U18" s="475"/>
      <c r="V18" s="476"/>
      <c r="W18" s="490"/>
      <c r="X18" s="491"/>
      <c r="Y18" s="491"/>
      <c r="Z18" s="491"/>
      <c r="AA18" s="491"/>
      <c r="AB18" s="501"/>
      <c r="AC18" s="383">
        <v>59.7</v>
      </c>
      <c r="AD18" s="384"/>
      <c r="AE18" s="384"/>
      <c r="AF18" s="384"/>
      <c r="AG18" s="477"/>
      <c r="AH18" s="383">
        <v>57.5</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19261084</v>
      </c>
      <c r="BO18" s="420"/>
      <c r="BP18" s="420"/>
      <c r="BQ18" s="420"/>
      <c r="BR18" s="420"/>
      <c r="BS18" s="420"/>
      <c r="BT18" s="420"/>
      <c r="BU18" s="421"/>
      <c r="BV18" s="419">
        <v>19257225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9">
        <v>84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25011884</v>
      </c>
      <c r="BO19" s="420"/>
      <c r="BP19" s="420"/>
      <c r="BQ19" s="420"/>
      <c r="BR19" s="420"/>
      <c r="BS19" s="420"/>
      <c r="BT19" s="420"/>
      <c r="BU19" s="421"/>
      <c r="BV19" s="419">
        <v>25592761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9">
        <v>18012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44852338</v>
      </c>
      <c r="BO22" s="415"/>
      <c r="BP22" s="415"/>
      <c r="BQ22" s="415"/>
      <c r="BR22" s="415"/>
      <c r="BS22" s="415"/>
      <c r="BT22" s="415"/>
      <c r="BU22" s="416"/>
      <c r="BV22" s="414">
        <v>46458199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30696944</v>
      </c>
      <c r="BO23" s="420"/>
      <c r="BP23" s="420"/>
      <c r="BQ23" s="420"/>
      <c r="BR23" s="420"/>
      <c r="BS23" s="420"/>
      <c r="BT23" s="420"/>
      <c r="BU23" s="421"/>
      <c r="BV23" s="419">
        <v>30441627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170</v>
      </c>
      <c r="F24" s="393"/>
      <c r="G24" s="393"/>
      <c r="H24" s="393"/>
      <c r="I24" s="393"/>
      <c r="J24" s="393"/>
      <c r="K24" s="394"/>
      <c r="L24" s="395">
        <v>1</v>
      </c>
      <c r="M24" s="396"/>
      <c r="N24" s="396"/>
      <c r="O24" s="396"/>
      <c r="P24" s="397"/>
      <c r="Q24" s="395">
        <v>8332</v>
      </c>
      <c r="R24" s="396"/>
      <c r="S24" s="396"/>
      <c r="T24" s="396"/>
      <c r="U24" s="396"/>
      <c r="V24" s="397"/>
      <c r="W24" s="454"/>
      <c r="X24" s="436"/>
      <c r="Y24" s="437"/>
      <c r="Z24" s="392" t="s">
        <v>171</v>
      </c>
      <c r="AA24" s="393"/>
      <c r="AB24" s="393"/>
      <c r="AC24" s="393"/>
      <c r="AD24" s="393"/>
      <c r="AE24" s="393"/>
      <c r="AF24" s="393"/>
      <c r="AG24" s="394"/>
      <c r="AH24" s="395">
        <v>431</v>
      </c>
      <c r="AI24" s="396"/>
      <c r="AJ24" s="396"/>
      <c r="AK24" s="396"/>
      <c r="AL24" s="397"/>
      <c r="AM24" s="395">
        <v>1340841</v>
      </c>
      <c r="AN24" s="396"/>
      <c r="AO24" s="396"/>
      <c r="AP24" s="396"/>
      <c r="AQ24" s="396"/>
      <c r="AR24" s="397"/>
      <c r="AS24" s="395">
        <v>3111</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33361339</v>
      </c>
      <c r="BO24" s="420"/>
      <c r="BP24" s="420"/>
      <c r="BQ24" s="420"/>
      <c r="BR24" s="420"/>
      <c r="BS24" s="420"/>
      <c r="BT24" s="420"/>
      <c r="BU24" s="421"/>
      <c r="BV24" s="419">
        <v>33974150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173</v>
      </c>
      <c r="F25" s="393"/>
      <c r="G25" s="393"/>
      <c r="H25" s="393"/>
      <c r="I25" s="393"/>
      <c r="J25" s="393"/>
      <c r="K25" s="394"/>
      <c r="L25" s="395">
        <v>1</v>
      </c>
      <c r="M25" s="396"/>
      <c r="N25" s="396"/>
      <c r="O25" s="396"/>
      <c r="P25" s="397"/>
      <c r="Q25" s="395">
        <v>6499</v>
      </c>
      <c r="R25" s="396"/>
      <c r="S25" s="396"/>
      <c r="T25" s="396"/>
      <c r="U25" s="396"/>
      <c r="V25" s="397"/>
      <c r="W25" s="454"/>
      <c r="X25" s="436"/>
      <c r="Y25" s="437"/>
      <c r="Z25" s="392" t="s">
        <v>174</v>
      </c>
      <c r="AA25" s="393"/>
      <c r="AB25" s="393"/>
      <c r="AC25" s="393"/>
      <c r="AD25" s="393"/>
      <c r="AE25" s="393"/>
      <c r="AF25" s="393"/>
      <c r="AG25" s="394"/>
      <c r="AH25" s="395" t="s">
        <v>175</v>
      </c>
      <c r="AI25" s="396"/>
      <c r="AJ25" s="396"/>
      <c r="AK25" s="396"/>
      <c r="AL25" s="397"/>
      <c r="AM25" s="395" t="s">
        <v>176</v>
      </c>
      <c r="AN25" s="396"/>
      <c r="AO25" s="396"/>
      <c r="AP25" s="396"/>
      <c r="AQ25" s="396"/>
      <c r="AR25" s="397"/>
      <c r="AS25" s="395" t="s">
        <v>175</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2265884</v>
      </c>
      <c r="BO25" s="415"/>
      <c r="BP25" s="415"/>
      <c r="BQ25" s="415"/>
      <c r="BR25" s="415"/>
      <c r="BS25" s="415"/>
      <c r="BT25" s="415"/>
      <c r="BU25" s="416"/>
      <c r="BV25" s="414">
        <v>1458101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5927</v>
      </c>
      <c r="R26" s="396"/>
      <c r="S26" s="396"/>
      <c r="T26" s="396"/>
      <c r="U26" s="396"/>
      <c r="V26" s="397"/>
      <c r="W26" s="454"/>
      <c r="X26" s="436"/>
      <c r="Y26" s="437"/>
      <c r="Z26" s="392" t="s">
        <v>179</v>
      </c>
      <c r="AA26" s="430"/>
      <c r="AB26" s="430"/>
      <c r="AC26" s="430"/>
      <c r="AD26" s="430"/>
      <c r="AE26" s="430"/>
      <c r="AF26" s="430"/>
      <c r="AG26" s="431"/>
      <c r="AH26" s="395">
        <v>19</v>
      </c>
      <c r="AI26" s="396"/>
      <c r="AJ26" s="396"/>
      <c r="AK26" s="396"/>
      <c r="AL26" s="397"/>
      <c r="AM26" s="395">
        <v>53162</v>
      </c>
      <c r="AN26" s="396"/>
      <c r="AO26" s="396"/>
      <c r="AP26" s="396"/>
      <c r="AQ26" s="396"/>
      <c r="AR26" s="397"/>
      <c r="AS26" s="395">
        <v>2798</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129</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3920</v>
      </c>
      <c r="R27" s="396"/>
      <c r="S27" s="396"/>
      <c r="T27" s="396"/>
      <c r="U27" s="396"/>
      <c r="V27" s="397"/>
      <c r="W27" s="454"/>
      <c r="X27" s="436"/>
      <c r="Y27" s="437"/>
      <c r="Z27" s="392" t="s">
        <v>183</v>
      </c>
      <c r="AA27" s="393"/>
      <c r="AB27" s="393"/>
      <c r="AC27" s="393"/>
      <c r="AD27" s="393"/>
      <c r="AE27" s="393"/>
      <c r="AF27" s="393"/>
      <c r="AG27" s="394"/>
      <c r="AH27" s="395">
        <v>5</v>
      </c>
      <c r="AI27" s="396"/>
      <c r="AJ27" s="396"/>
      <c r="AK27" s="396"/>
      <c r="AL27" s="397"/>
      <c r="AM27" s="395">
        <v>21505</v>
      </c>
      <c r="AN27" s="396"/>
      <c r="AO27" s="396"/>
      <c r="AP27" s="396"/>
      <c r="AQ27" s="396"/>
      <c r="AR27" s="397"/>
      <c r="AS27" s="395">
        <v>4301</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280000</v>
      </c>
      <c r="BO27" s="423"/>
      <c r="BP27" s="423"/>
      <c r="BQ27" s="423"/>
      <c r="BR27" s="423"/>
      <c r="BS27" s="423"/>
      <c r="BT27" s="423"/>
      <c r="BU27" s="424"/>
      <c r="BV27" s="422">
        <v>280000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3160</v>
      </c>
      <c r="R28" s="396"/>
      <c r="S28" s="396"/>
      <c r="T28" s="396"/>
      <c r="U28" s="396"/>
      <c r="V28" s="397"/>
      <c r="W28" s="454"/>
      <c r="X28" s="436"/>
      <c r="Y28" s="437"/>
      <c r="Z28" s="392" t="s">
        <v>186</v>
      </c>
      <c r="AA28" s="393"/>
      <c r="AB28" s="393"/>
      <c r="AC28" s="393"/>
      <c r="AD28" s="393"/>
      <c r="AE28" s="393"/>
      <c r="AF28" s="393"/>
      <c r="AG28" s="394"/>
      <c r="AH28" s="395" t="s">
        <v>175</v>
      </c>
      <c r="AI28" s="396"/>
      <c r="AJ28" s="396"/>
      <c r="AK28" s="396"/>
      <c r="AL28" s="397"/>
      <c r="AM28" s="395" t="s">
        <v>175</v>
      </c>
      <c r="AN28" s="396"/>
      <c r="AO28" s="396"/>
      <c r="AP28" s="396"/>
      <c r="AQ28" s="396"/>
      <c r="AR28" s="397"/>
      <c r="AS28" s="395" t="s">
        <v>129</v>
      </c>
      <c r="AT28" s="396"/>
      <c r="AU28" s="396"/>
      <c r="AV28" s="396"/>
      <c r="AW28" s="396"/>
      <c r="AX28" s="398"/>
      <c r="AY28" s="402" t="s">
        <v>187</v>
      </c>
      <c r="AZ28" s="403"/>
      <c r="BA28" s="403"/>
      <c r="BB28" s="404"/>
      <c r="BC28" s="411" t="s">
        <v>49</v>
      </c>
      <c r="BD28" s="412"/>
      <c r="BE28" s="412"/>
      <c r="BF28" s="412"/>
      <c r="BG28" s="412"/>
      <c r="BH28" s="412"/>
      <c r="BI28" s="412"/>
      <c r="BJ28" s="412"/>
      <c r="BK28" s="412"/>
      <c r="BL28" s="412"/>
      <c r="BM28" s="413"/>
      <c r="BN28" s="414">
        <v>2260104</v>
      </c>
      <c r="BO28" s="415"/>
      <c r="BP28" s="415"/>
      <c r="BQ28" s="415"/>
      <c r="BR28" s="415"/>
      <c r="BS28" s="415"/>
      <c r="BT28" s="415"/>
      <c r="BU28" s="416"/>
      <c r="BV28" s="414">
        <v>2170354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22</v>
      </c>
      <c r="M29" s="396"/>
      <c r="N29" s="396"/>
      <c r="O29" s="396"/>
      <c r="P29" s="397"/>
      <c r="Q29" s="395">
        <v>3000</v>
      </c>
      <c r="R29" s="396"/>
      <c r="S29" s="396"/>
      <c r="T29" s="396"/>
      <c r="U29" s="396"/>
      <c r="V29" s="397"/>
      <c r="W29" s="455"/>
      <c r="X29" s="456"/>
      <c r="Y29" s="457"/>
      <c r="Z29" s="392" t="s">
        <v>189</v>
      </c>
      <c r="AA29" s="393"/>
      <c r="AB29" s="393"/>
      <c r="AC29" s="393"/>
      <c r="AD29" s="393"/>
      <c r="AE29" s="393"/>
      <c r="AF29" s="393"/>
      <c r="AG29" s="394"/>
      <c r="AH29" s="395">
        <v>436</v>
      </c>
      <c r="AI29" s="396"/>
      <c r="AJ29" s="396"/>
      <c r="AK29" s="396"/>
      <c r="AL29" s="397"/>
      <c r="AM29" s="395">
        <v>1362346</v>
      </c>
      <c r="AN29" s="396"/>
      <c r="AO29" s="396"/>
      <c r="AP29" s="396"/>
      <c r="AQ29" s="396"/>
      <c r="AR29" s="397"/>
      <c r="AS29" s="395">
        <v>3125</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300188</v>
      </c>
      <c r="BO29" s="420"/>
      <c r="BP29" s="420"/>
      <c r="BQ29" s="420"/>
      <c r="BR29" s="420"/>
      <c r="BS29" s="420"/>
      <c r="BT29" s="420"/>
      <c r="BU29" s="421"/>
      <c r="BV29" s="419">
        <v>300155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5106274</v>
      </c>
      <c r="BO30" s="423"/>
      <c r="BP30" s="423"/>
      <c r="BQ30" s="423"/>
      <c r="BR30" s="423"/>
      <c r="BS30" s="423"/>
      <c r="BT30" s="423"/>
      <c r="BU30" s="424"/>
      <c r="BV30" s="422">
        <v>5240515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IF('各会計、関係団体の財政状況及び健全化判断比率'!B36="","",'各会計、関係団体の財政状況及び健全化判断比率'!B36)</f>
        <v>松之山温泉配湯事業特別会計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津南地域衛生施設組合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当間高原開発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魚沼地区障害福祉組合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オスポック</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十日町地域広域事務組合
　【一般会計】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まちづくり川西</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十日町地域広域事務組合
　【家畜診療所特別会計】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中里地域開発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訪問看護事業特別会計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新潟県市町村総合事務組合
　【一般会計】</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なかさと</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新潟県市町村総合事務組合
　【職員退職手当支給事業特別会計】</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松代総合開発</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新潟県市町村総合事務組合
　【消防団員等公務災害補償事業特別会計】</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松之山農業担い手公社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新潟県市町村総合事務組合
　【消防賞じゅつ金支給事業特別会計】</v>
      </c>
      <c r="BZ41" s="368"/>
      <c r="CA41" s="368"/>
      <c r="CB41" s="368"/>
      <c r="CC41" s="368"/>
      <c r="CD41" s="368"/>
      <c r="CE41" s="368"/>
      <c r="CF41" s="368"/>
      <c r="CG41" s="368"/>
      <c r="CH41" s="368"/>
      <c r="CI41" s="368"/>
      <c r="CJ41" s="368"/>
      <c r="CK41" s="368"/>
      <c r="CL41" s="368"/>
      <c r="CM41" s="368"/>
      <c r="CN41" s="181"/>
      <c r="CO41" s="367">
        <f t="shared" si="3"/>
        <v>28</v>
      </c>
      <c r="CP41" s="367"/>
      <c r="CQ41" s="368" t="str">
        <f>IF('各会計、関係団体の財政状況及び健全化判断比率'!BS14="","",'各会計、関係団体の財政状況及び健全化判断比率'!BS14)</f>
        <v>湯米心まつのやま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新潟県市町村総合事務組合
　【非常勤職員公務災害補償等特別会計】</v>
      </c>
      <c r="BZ42" s="368"/>
      <c r="CA42" s="368"/>
      <c r="CB42" s="368"/>
      <c r="CC42" s="368"/>
      <c r="CD42" s="368"/>
      <c r="CE42" s="368"/>
      <c r="CF42" s="368"/>
      <c r="CG42" s="368"/>
      <c r="CH42" s="368"/>
      <c r="CI42" s="368"/>
      <c r="CJ42" s="368"/>
      <c r="CK42" s="368"/>
      <c r="CL42" s="368"/>
      <c r="CM42" s="368"/>
      <c r="CN42" s="181"/>
      <c r="CO42" s="367">
        <f t="shared" si="3"/>
        <v>29</v>
      </c>
      <c r="CP42" s="367"/>
      <c r="CQ42" s="368" t="str">
        <f>IF('各会計、関係団体の財政状況及び健全化判断比率'!BS15="","",'各会計、関係団体の財政状況及び健全化判断比率'!BS15)</f>
        <v>十日町地域地場産業振興センター</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新潟県市町村総合事務組合
　【交通災害共済事業特別会計】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VOqhpemXTh4LuEUnuZC58QCnhPle0BynruxnVRjFK4PTDI7cqo3kx4jdWcAxUCKErD0VVooocO+uVS8+b++MQ==" saltValue="Et2q6ad8rfPK7v2zg/spJ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8.7799999999999994</v>
      </c>
      <c r="G34" s="33">
        <v>7.73</v>
      </c>
      <c r="H34" s="33">
        <v>7.43</v>
      </c>
      <c r="I34" s="33">
        <v>6.36</v>
      </c>
      <c r="J34" s="34">
        <v>8.84</v>
      </c>
      <c r="K34" s="22"/>
      <c r="L34" s="22"/>
      <c r="M34" s="22"/>
      <c r="N34" s="22"/>
      <c r="O34" s="22"/>
      <c r="P34" s="22"/>
    </row>
    <row r="35" spans="1:16" ht="39" customHeight="1" x14ac:dyDescent="0.15">
      <c r="A35" s="22"/>
      <c r="B35" s="35"/>
      <c r="C35" s="1145" t="s">
        <v>574</v>
      </c>
      <c r="D35" s="1146"/>
      <c r="E35" s="1147"/>
      <c r="F35" s="36">
        <v>3.97</v>
      </c>
      <c r="G35" s="37">
        <v>4.66</v>
      </c>
      <c r="H35" s="37">
        <v>5.05</v>
      </c>
      <c r="I35" s="37">
        <v>5.18</v>
      </c>
      <c r="J35" s="38">
        <v>5.73</v>
      </c>
      <c r="K35" s="22"/>
      <c r="L35" s="22"/>
      <c r="M35" s="22"/>
      <c r="N35" s="22"/>
      <c r="O35" s="22"/>
      <c r="P35" s="22"/>
    </row>
    <row r="36" spans="1:16" ht="39" customHeight="1" x14ac:dyDescent="0.15">
      <c r="A36" s="22"/>
      <c r="B36" s="35"/>
      <c r="C36" s="1145" t="s">
        <v>575</v>
      </c>
      <c r="D36" s="1146"/>
      <c r="E36" s="1147"/>
      <c r="F36" s="36" t="s">
        <v>525</v>
      </c>
      <c r="G36" s="37" t="s">
        <v>525</v>
      </c>
      <c r="H36" s="37">
        <v>0.81</v>
      </c>
      <c r="I36" s="37">
        <v>2.9</v>
      </c>
      <c r="J36" s="38">
        <v>3.91</v>
      </c>
      <c r="K36" s="22"/>
      <c r="L36" s="22"/>
      <c r="M36" s="22"/>
      <c r="N36" s="22"/>
      <c r="O36" s="22"/>
      <c r="P36" s="22"/>
    </row>
    <row r="37" spans="1:16" ht="39" customHeight="1" x14ac:dyDescent="0.15">
      <c r="A37" s="22"/>
      <c r="B37" s="35"/>
      <c r="C37" s="1145" t="s">
        <v>576</v>
      </c>
      <c r="D37" s="1146"/>
      <c r="E37" s="1147"/>
      <c r="F37" s="36" t="s">
        <v>525</v>
      </c>
      <c r="G37" s="37" t="s">
        <v>525</v>
      </c>
      <c r="H37" s="37">
        <v>2.81</v>
      </c>
      <c r="I37" s="37">
        <v>2.93</v>
      </c>
      <c r="J37" s="38">
        <v>2.98</v>
      </c>
      <c r="K37" s="22"/>
      <c r="L37" s="22"/>
      <c r="M37" s="22"/>
      <c r="N37" s="22"/>
      <c r="O37" s="22"/>
      <c r="P37" s="22"/>
    </row>
    <row r="38" spans="1:16" ht="39" customHeight="1" x14ac:dyDescent="0.15">
      <c r="A38" s="22"/>
      <c r="B38" s="35"/>
      <c r="C38" s="1145" t="s">
        <v>577</v>
      </c>
      <c r="D38" s="1146"/>
      <c r="E38" s="1147"/>
      <c r="F38" s="36">
        <v>1.94</v>
      </c>
      <c r="G38" s="37">
        <v>1.2</v>
      </c>
      <c r="H38" s="37">
        <v>1.2</v>
      </c>
      <c r="I38" s="37">
        <v>1.5</v>
      </c>
      <c r="J38" s="38">
        <v>1.59</v>
      </c>
      <c r="K38" s="22"/>
      <c r="L38" s="22"/>
      <c r="M38" s="22"/>
      <c r="N38" s="22"/>
      <c r="O38" s="22"/>
      <c r="P38" s="22"/>
    </row>
    <row r="39" spans="1:16" ht="39" customHeight="1" x14ac:dyDescent="0.15">
      <c r="A39" s="22"/>
      <c r="B39" s="35"/>
      <c r="C39" s="1145" t="s">
        <v>578</v>
      </c>
      <c r="D39" s="1146"/>
      <c r="E39" s="1147"/>
      <c r="F39" s="36">
        <v>0.76</v>
      </c>
      <c r="G39" s="37">
        <v>0.85</v>
      </c>
      <c r="H39" s="37">
        <v>0.84</v>
      </c>
      <c r="I39" s="37">
        <v>0.83</v>
      </c>
      <c r="J39" s="38">
        <v>0.81</v>
      </c>
      <c r="K39" s="22"/>
      <c r="L39" s="22"/>
      <c r="M39" s="22"/>
      <c r="N39" s="22"/>
      <c r="O39" s="22"/>
      <c r="P39" s="22"/>
    </row>
    <row r="40" spans="1:16" ht="39" customHeight="1" x14ac:dyDescent="0.15">
      <c r="A40" s="22"/>
      <c r="B40" s="35"/>
      <c r="C40" s="1145" t="s">
        <v>579</v>
      </c>
      <c r="D40" s="1146"/>
      <c r="E40" s="1147"/>
      <c r="F40" s="36">
        <v>0.12</v>
      </c>
      <c r="G40" s="37">
        <v>0.06</v>
      </c>
      <c r="H40" s="37">
        <v>0.09</v>
      </c>
      <c r="I40" s="37">
        <v>0.17</v>
      </c>
      <c r="J40" s="38">
        <v>0.26</v>
      </c>
      <c r="K40" s="22"/>
      <c r="L40" s="22"/>
      <c r="M40" s="22"/>
      <c r="N40" s="22"/>
      <c r="O40" s="22"/>
      <c r="P40" s="22"/>
    </row>
    <row r="41" spans="1:16" ht="39" customHeight="1" x14ac:dyDescent="0.15">
      <c r="A41" s="22"/>
      <c r="B41" s="35"/>
      <c r="C41" s="1145" t="s">
        <v>580</v>
      </c>
      <c r="D41" s="1146"/>
      <c r="E41" s="1147"/>
      <c r="F41" s="36">
        <v>0.13</v>
      </c>
      <c r="G41" s="37">
        <v>0.15</v>
      </c>
      <c r="H41" s="37">
        <v>0.19</v>
      </c>
      <c r="I41" s="37">
        <v>0.23</v>
      </c>
      <c r="J41" s="38">
        <v>0.06</v>
      </c>
      <c r="K41" s="22"/>
      <c r="L41" s="22"/>
      <c r="M41" s="22"/>
      <c r="N41" s="22"/>
      <c r="O41" s="22"/>
      <c r="P41" s="22"/>
    </row>
    <row r="42" spans="1:16" ht="39" customHeight="1" x14ac:dyDescent="0.15">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582</v>
      </c>
      <c r="D43" s="1149"/>
      <c r="E43" s="1150"/>
      <c r="F43" s="41">
        <v>2.5299999999999998</v>
      </c>
      <c r="G43" s="42">
        <v>3.05</v>
      </c>
      <c r="H43" s="42">
        <v>0.05</v>
      </c>
      <c r="I43" s="42">
        <v>0.01</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SWKX0iYRNUnS8cks5FfxOIcyxBwn6LOeNxAyzZvdMKfmM3YGdI0sWu53/688lviaK2GDnX4gYiE/rLQmS1BgQ==" saltValue="OYPUWWtw+Q+DGCKu9S7/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4563</v>
      </c>
      <c r="L45" s="60">
        <v>4619</v>
      </c>
      <c r="M45" s="60">
        <v>4711</v>
      </c>
      <c r="N45" s="60">
        <v>5065</v>
      </c>
      <c r="O45" s="61">
        <v>5277</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13</v>
      </c>
      <c r="F47" s="1155"/>
      <c r="G47" s="1155"/>
      <c r="H47" s="1155"/>
      <c r="I47" s="1155"/>
      <c r="J47" s="1156"/>
      <c r="K47" s="63">
        <v>3</v>
      </c>
      <c r="L47" s="64">
        <v>3</v>
      </c>
      <c r="M47" s="64">
        <v>3</v>
      </c>
      <c r="N47" s="64">
        <v>3</v>
      </c>
      <c r="O47" s="65">
        <v>3</v>
      </c>
      <c r="P47" s="48"/>
      <c r="Q47" s="48"/>
      <c r="R47" s="48"/>
      <c r="S47" s="48"/>
      <c r="T47" s="48"/>
      <c r="U47" s="48"/>
    </row>
    <row r="48" spans="1:21" ht="30.75" customHeight="1" x14ac:dyDescent="0.15">
      <c r="A48" s="48"/>
      <c r="B48" s="1178"/>
      <c r="C48" s="1179"/>
      <c r="D48" s="62"/>
      <c r="E48" s="1155" t="s">
        <v>14</v>
      </c>
      <c r="F48" s="1155"/>
      <c r="G48" s="1155"/>
      <c r="H48" s="1155"/>
      <c r="I48" s="1155"/>
      <c r="J48" s="1156"/>
      <c r="K48" s="63">
        <v>1413</v>
      </c>
      <c r="L48" s="64">
        <v>1427</v>
      </c>
      <c r="M48" s="64">
        <v>1074</v>
      </c>
      <c r="N48" s="64">
        <v>1279</v>
      </c>
      <c r="O48" s="65">
        <v>1143</v>
      </c>
      <c r="P48" s="48"/>
      <c r="Q48" s="48"/>
      <c r="R48" s="48"/>
      <c r="S48" s="48"/>
      <c r="T48" s="48"/>
      <c r="U48" s="48"/>
    </row>
    <row r="49" spans="1:21" ht="30.75" customHeight="1" x14ac:dyDescent="0.15">
      <c r="A49" s="48"/>
      <c r="B49" s="1178"/>
      <c r="C49" s="1179"/>
      <c r="D49" s="62"/>
      <c r="E49" s="1155" t="s">
        <v>15</v>
      </c>
      <c r="F49" s="1155"/>
      <c r="G49" s="1155"/>
      <c r="H49" s="1155"/>
      <c r="I49" s="1155"/>
      <c r="J49" s="1156"/>
      <c r="K49" s="63">
        <v>352</v>
      </c>
      <c r="L49" s="64">
        <v>396</v>
      </c>
      <c r="M49" s="64">
        <v>399</v>
      </c>
      <c r="N49" s="64">
        <v>381</v>
      </c>
      <c r="O49" s="65">
        <v>317</v>
      </c>
      <c r="P49" s="48"/>
      <c r="Q49" s="48"/>
      <c r="R49" s="48"/>
      <c r="S49" s="48"/>
      <c r="T49" s="48"/>
      <c r="U49" s="48"/>
    </row>
    <row r="50" spans="1:21" ht="30.75" customHeight="1" x14ac:dyDescent="0.15">
      <c r="A50" s="48"/>
      <c r="B50" s="1178"/>
      <c r="C50" s="1179"/>
      <c r="D50" s="62"/>
      <c r="E50" s="1155" t="s">
        <v>16</v>
      </c>
      <c r="F50" s="1155"/>
      <c r="G50" s="1155"/>
      <c r="H50" s="1155"/>
      <c r="I50" s="1155"/>
      <c r="J50" s="1156"/>
      <c r="K50" s="63">
        <v>84</v>
      </c>
      <c r="L50" s="64">
        <v>69</v>
      </c>
      <c r="M50" s="64">
        <v>66</v>
      </c>
      <c r="N50" s="64">
        <v>74</v>
      </c>
      <c r="O50" s="65">
        <v>67</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525</v>
      </c>
      <c r="L51" s="64" t="s">
        <v>525</v>
      </c>
      <c r="M51" s="64" t="s">
        <v>525</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4554</v>
      </c>
      <c r="L52" s="64">
        <v>4571</v>
      </c>
      <c r="M52" s="64">
        <v>4558</v>
      </c>
      <c r="N52" s="64">
        <v>4723</v>
      </c>
      <c r="O52" s="65">
        <v>4655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1861</v>
      </c>
      <c r="L53" s="69">
        <v>1943</v>
      </c>
      <c r="M53" s="69">
        <v>1695</v>
      </c>
      <c r="N53" s="69">
        <v>2079</v>
      </c>
      <c r="O53" s="70">
        <v>2152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7W0fcDpe8emaHTga9E59Q2B0ILmMUTq5s2FjNfY/9/napBzIqxTmCEmiBwawIhl2Pj2vPp8nWNQVXLK9PS9DA==" saltValue="B3gbWXwTAWCshfPNGd9+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566</v>
      </c>
      <c r="J40" s="103" t="s">
        <v>567</v>
      </c>
      <c r="K40" s="103" t="s">
        <v>568</v>
      </c>
      <c r="L40" s="103" t="s">
        <v>569</v>
      </c>
      <c r="M40" s="104" t="s">
        <v>570</v>
      </c>
    </row>
    <row r="41" spans="2:13" ht="27.75" customHeight="1" x14ac:dyDescent="0.15">
      <c r="B41" s="1196" t="s">
        <v>31</v>
      </c>
      <c r="C41" s="1197"/>
      <c r="D41" s="105"/>
      <c r="E41" s="1198" t="s">
        <v>32</v>
      </c>
      <c r="F41" s="1198"/>
      <c r="G41" s="1198"/>
      <c r="H41" s="1199"/>
      <c r="I41" s="355">
        <v>47986</v>
      </c>
      <c r="J41" s="356">
        <v>49385</v>
      </c>
      <c r="K41" s="356">
        <v>48757</v>
      </c>
      <c r="L41" s="356">
        <v>48543</v>
      </c>
      <c r="M41" s="357">
        <v>47050</v>
      </c>
    </row>
    <row r="42" spans="2:13" ht="27.75" customHeight="1" x14ac:dyDescent="0.15">
      <c r="B42" s="1186"/>
      <c r="C42" s="1187"/>
      <c r="D42" s="106"/>
      <c r="E42" s="1190" t="s">
        <v>33</v>
      </c>
      <c r="F42" s="1190"/>
      <c r="G42" s="1190"/>
      <c r="H42" s="1191"/>
      <c r="I42" s="358">
        <v>874</v>
      </c>
      <c r="J42" s="359">
        <v>829</v>
      </c>
      <c r="K42" s="359">
        <v>778</v>
      </c>
      <c r="L42" s="359">
        <v>648</v>
      </c>
      <c r="M42" s="360">
        <v>536</v>
      </c>
    </row>
    <row r="43" spans="2:13" ht="27.75" customHeight="1" x14ac:dyDescent="0.15">
      <c r="B43" s="1186"/>
      <c r="C43" s="1187"/>
      <c r="D43" s="106"/>
      <c r="E43" s="1190" t="s">
        <v>34</v>
      </c>
      <c r="F43" s="1190"/>
      <c r="G43" s="1190"/>
      <c r="H43" s="1191"/>
      <c r="I43" s="358">
        <v>16460</v>
      </c>
      <c r="J43" s="359">
        <v>15784</v>
      </c>
      <c r="K43" s="359">
        <v>12704</v>
      </c>
      <c r="L43" s="359">
        <v>12834</v>
      </c>
      <c r="M43" s="360">
        <v>11984</v>
      </c>
    </row>
    <row r="44" spans="2:13" ht="27.75" customHeight="1" x14ac:dyDescent="0.15">
      <c r="B44" s="1186"/>
      <c r="C44" s="1187"/>
      <c r="D44" s="106"/>
      <c r="E44" s="1190" t="s">
        <v>35</v>
      </c>
      <c r="F44" s="1190"/>
      <c r="G44" s="1190"/>
      <c r="H44" s="1191"/>
      <c r="I44" s="358">
        <v>2982</v>
      </c>
      <c r="J44" s="359">
        <v>2698</v>
      </c>
      <c r="K44" s="359">
        <v>2489</v>
      </c>
      <c r="L44" s="359">
        <v>2123</v>
      </c>
      <c r="M44" s="360">
        <v>1795</v>
      </c>
    </row>
    <row r="45" spans="2:13" ht="27.75" customHeight="1" x14ac:dyDescent="0.15">
      <c r="B45" s="1186"/>
      <c r="C45" s="1187"/>
      <c r="D45" s="106"/>
      <c r="E45" s="1190" t="s">
        <v>36</v>
      </c>
      <c r="F45" s="1190"/>
      <c r="G45" s="1190"/>
      <c r="H45" s="1191"/>
      <c r="I45" s="358">
        <v>3019</v>
      </c>
      <c r="J45" s="359">
        <v>2970</v>
      </c>
      <c r="K45" s="359">
        <v>3045</v>
      </c>
      <c r="L45" s="359">
        <v>2974</v>
      </c>
      <c r="M45" s="360">
        <v>3032</v>
      </c>
    </row>
    <row r="46" spans="2:13" ht="27.75" customHeight="1" x14ac:dyDescent="0.15">
      <c r="B46" s="1186"/>
      <c r="C46" s="1187"/>
      <c r="D46" s="107"/>
      <c r="E46" s="1190" t="s">
        <v>37</v>
      </c>
      <c r="F46" s="1190"/>
      <c r="G46" s="1190"/>
      <c r="H46" s="1191"/>
      <c r="I46" s="358">
        <v>39</v>
      </c>
      <c r="J46" s="359">
        <v>36</v>
      </c>
      <c r="K46" s="359">
        <v>34</v>
      </c>
      <c r="L46" s="359">
        <v>32</v>
      </c>
      <c r="M46" s="360">
        <v>30</v>
      </c>
    </row>
    <row r="47" spans="2:13" ht="27.75" customHeight="1" x14ac:dyDescent="0.15">
      <c r="B47" s="1186"/>
      <c r="C47" s="1187"/>
      <c r="D47" s="108"/>
      <c r="E47" s="1200" t="s">
        <v>38</v>
      </c>
      <c r="F47" s="1201"/>
      <c r="G47" s="1201"/>
      <c r="H47" s="1202"/>
      <c r="I47" s="358" t="s">
        <v>525</v>
      </c>
      <c r="J47" s="359" t="s">
        <v>525</v>
      </c>
      <c r="K47" s="359" t="s">
        <v>525</v>
      </c>
      <c r="L47" s="359" t="s">
        <v>525</v>
      </c>
      <c r="M47" s="360" t="s">
        <v>525</v>
      </c>
    </row>
    <row r="48" spans="2:13" ht="27.75" customHeight="1" x14ac:dyDescent="0.15">
      <c r="B48" s="1186"/>
      <c r="C48" s="1187"/>
      <c r="D48" s="106"/>
      <c r="E48" s="1190" t="s">
        <v>39</v>
      </c>
      <c r="F48" s="1190"/>
      <c r="G48" s="1190"/>
      <c r="H48" s="1191"/>
      <c r="I48" s="358" t="s">
        <v>525</v>
      </c>
      <c r="J48" s="359" t="s">
        <v>525</v>
      </c>
      <c r="K48" s="359" t="s">
        <v>525</v>
      </c>
      <c r="L48" s="359" t="s">
        <v>525</v>
      </c>
      <c r="M48" s="360" t="s">
        <v>525</v>
      </c>
    </row>
    <row r="49" spans="2:13" ht="27.75" customHeight="1" x14ac:dyDescent="0.15">
      <c r="B49" s="1188"/>
      <c r="C49" s="1189"/>
      <c r="D49" s="106"/>
      <c r="E49" s="1190" t="s">
        <v>40</v>
      </c>
      <c r="F49" s="1190"/>
      <c r="G49" s="1190"/>
      <c r="H49" s="1191"/>
      <c r="I49" s="358" t="s">
        <v>525</v>
      </c>
      <c r="J49" s="359" t="s">
        <v>525</v>
      </c>
      <c r="K49" s="359" t="s">
        <v>525</v>
      </c>
      <c r="L49" s="359" t="s">
        <v>525</v>
      </c>
      <c r="M49" s="360" t="s">
        <v>525</v>
      </c>
    </row>
    <row r="50" spans="2:13" ht="27.75" customHeight="1" x14ac:dyDescent="0.15">
      <c r="B50" s="1184" t="s">
        <v>41</v>
      </c>
      <c r="C50" s="1185"/>
      <c r="D50" s="109"/>
      <c r="E50" s="1190" t="s">
        <v>42</v>
      </c>
      <c r="F50" s="1190"/>
      <c r="G50" s="1190"/>
      <c r="H50" s="1191"/>
      <c r="I50" s="358">
        <v>5358</v>
      </c>
      <c r="J50" s="359">
        <v>5803</v>
      </c>
      <c r="K50" s="359">
        <v>5712</v>
      </c>
      <c r="L50" s="359">
        <v>5955</v>
      </c>
      <c r="M50" s="360">
        <v>6223</v>
      </c>
    </row>
    <row r="51" spans="2:13" ht="27.75" customHeight="1" x14ac:dyDescent="0.15">
      <c r="B51" s="1186"/>
      <c r="C51" s="1187"/>
      <c r="D51" s="106"/>
      <c r="E51" s="1190" t="s">
        <v>43</v>
      </c>
      <c r="F51" s="1190"/>
      <c r="G51" s="1190"/>
      <c r="H51" s="1191"/>
      <c r="I51" s="358">
        <v>1448</v>
      </c>
      <c r="J51" s="359">
        <v>1454</v>
      </c>
      <c r="K51" s="359">
        <v>1274</v>
      </c>
      <c r="L51" s="359">
        <v>1233</v>
      </c>
      <c r="M51" s="360">
        <v>1180</v>
      </c>
    </row>
    <row r="52" spans="2:13" ht="27.75" customHeight="1" x14ac:dyDescent="0.15">
      <c r="B52" s="1188"/>
      <c r="C52" s="1189"/>
      <c r="D52" s="106"/>
      <c r="E52" s="1190" t="s">
        <v>44</v>
      </c>
      <c r="F52" s="1190"/>
      <c r="G52" s="1190"/>
      <c r="H52" s="1191"/>
      <c r="I52" s="358">
        <v>46490</v>
      </c>
      <c r="J52" s="359">
        <v>46245</v>
      </c>
      <c r="K52" s="359">
        <v>44991</v>
      </c>
      <c r="L52" s="359">
        <v>43293</v>
      </c>
      <c r="M52" s="360">
        <v>41366</v>
      </c>
    </row>
    <row r="53" spans="2:13" ht="27.75" customHeight="1" thickBot="1" x14ac:dyDescent="0.2">
      <c r="B53" s="1192" t="s">
        <v>45</v>
      </c>
      <c r="C53" s="1193"/>
      <c r="D53" s="110"/>
      <c r="E53" s="1194" t="s">
        <v>46</v>
      </c>
      <c r="F53" s="1194"/>
      <c r="G53" s="1194"/>
      <c r="H53" s="1195"/>
      <c r="I53" s="361">
        <v>18063</v>
      </c>
      <c r="J53" s="362">
        <v>18200</v>
      </c>
      <c r="K53" s="362">
        <v>15831</v>
      </c>
      <c r="L53" s="362">
        <v>16673</v>
      </c>
      <c r="M53" s="363">
        <v>15658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SlnDP+qYTM0RxS7ZwUhXDaJJ5ffvTypsx/Oeu3rIYYzhjkVBLeDBtXd5tPrcxldV5XJ6oUjnm5jWLUu620lH2w==" saltValue="u7Hl2DOTp0tk3J0zjEth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49</v>
      </c>
      <c r="D55" s="1211"/>
      <c r="E55" s="1212"/>
      <c r="F55" s="122">
        <v>2207</v>
      </c>
      <c r="G55" s="122">
        <v>2170</v>
      </c>
      <c r="H55" s="123">
        <v>2260</v>
      </c>
    </row>
    <row r="56" spans="2:8" ht="52.5" customHeight="1" x14ac:dyDescent="0.15">
      <c r="B56" s="124"/>
      <c r="C56" s="1213" t="s">
        <v>50</v>
      </c>
      <c r="D56" s="1213"/>
      <c r="E56" s="1214"/>
      <c r="F56" s="125">
        <v>300</v>
      </c>
      <c r="G56" s="125">
        <v>300</v>
      </c>
      <c r="H56" s="126">
        <v>300</v>
      </c>
    </row>
    <row r="57" spans="2:8" ht="53.25" customHeight="1" x14ac:dyDescent="0.15">
      <c r="B57" s="124"/>
      <c r="C57" s="1215" t="s">
        <v>51</v>
      </c>
      <c r="D57" s="1215"/>
      <c r="E57" s="1216"/>
      <c r="F57" s="127">
        <v>5469</v>
      </c>
      <c r="G57" s="127">
        <v>5241</v>
      </c>
      <c r="H57" s="128">
        <v>5106</v>
      </c>
    </row>
    <row r="58" spans="2:8" ht="45.75" customHeight="1" x14ac:dyDescent="0.15">
      <c r="B58" s="129"/>
      <c r="C58" s="1203" t="s">
        <v>611</v>
      </c>
      <c r="D58" s="1204"/>
      <c r="E58" s="1205"/>
      <c r="F58" s="130">
        <v>2171</v>
      </c>
      <c r="G58" s="130">
        <v>2425</v>
      </c>
      <c r="H58" s="131">
        <v>2404</v>
      </c>
    </row>
    <row r="59" spans="2:8" ht="45.75" customHeight="1" x14ac:dyDescent="0.15">
      <c r="B59" s="129"/>
      <c r="C59" s="1203" t="s">
        <v>612</v>
      </c>
      <c r="D59" s="1204"/>
      <c r="E59" s="1205"/>
      <c r="F59" s="130">
        <v>2230</v>
      </c>
      <c r="G59" s="130">
        <v>1796</v>
      </c>
      <c r="H59" s="131">
        <v>1631</v>
      </c>
    </row>
    <row r="60" spans="2:8" ht="45.75" customHeight="1" x14ac:dyDescent="0.15">
      <c r="B60" s="129"/>
      <c r="C60" s="1203" t="s">
        <v>613</v>
      </c>
      <c r="D60" s="1204"/>
      <c r="E60" s="1205"/>
      <c r="F60" s="130">
        <v>591</v>
      </c>
      <c r="G60" s="130">
        <v>563</v>
      </c>
      <c r="H60" s="131">
        <v>481</v>
      </c>
    </row>
    <row r="61" spans="2:8" ht="45.75" customHeight="1" x14ac:dyDescent="0.15">
      <c r="B61" s="129"/>
      <c r="C61" s="1203" t="s">
        <v>614</v>
      </c>
      <c r="D61" s="1204"/>
      <c r="E61" s="1205"/>
      <c r="F61" s="130">
        <v>140</v>
      </c>
      <c r="G61" s="130">
        <v>106</v>
      </c>
      <c r="H61" s="131">
        <v>196</v>
      </c>
    </row>
    <row r="62" spans="2:8" ht="45.75" customHeight="1" thickBot="1" x14ac:dyDescent="0.2">
      <c r="B62" s="132"/>
      <c r="C62" s="1206" t="s">
        <v>615</v>
      </c>
      <c r="D62" s="1207"/>
      <c r="E62" s="1208"/>
      <c r="F62" s="133">
        <v>42</v>
      </c>
      <c r="G62" s="133">
        <v>57</v>
      </c>
      <c r="H62" s="134">
        <v>82</v>
      </c>
    </row>
    <row r="63" spans="2:8" ht="52.5" customHeight="1" thickBot="1" x14ac:dyDescent="0.2">
      <c r="B63" s="135"/>
      <c r="C63" s="1209" t="s">
        <v>52</v>
      </c>
      <c r="D63" s="1209"/>
      <c r="E63" s="1210"/>
      <c r="F63" s="136">
        <v>7976</v>
      </c>
      <c r="G63" s="136">
        <v>7711</v>
      </c>
      <c r="H63" s="137">
        <v>7667</v>
      </c>
    </row>
    <row r="64" spans="2:8" x14ac:dyDescent="0.15"/>
  </sheetData>
  <sheetProtection algorithmName="SHA-512" hashValue="/SnWCuNKRUcb8WyuoytT8zRsMQ6xnHxNpRlyoAMJhDnoRJmV4aH27VX+ha/xJ9NjU5WkKc+1L5tT75Dh5vdOwA==" saltValue="j5t5avkj4CeYHGb6qbBh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112023</v>
      </c>
      <c r="E3" s="156"/>
      <c r="F3" s="157">
        <v>69185</v>
      </c>
      <c r="G3" s="158"/>
      <c r="H3" s="159"/>
    </row>
    <row r="4" spans="1:8" x14ac:dyDescent="0.15">
      <c r="A4" s="160"/>
      <c r="B4" s="161"/>
      <c r="C4" s="162"/>
      <c r="D4" s="163">
        <v>84400</v>
      </c>
      <c r="E4" s="164"/>
      <c r="F4" s="165">
        <v>38519</v>
      </c>
      <c r="G4" s="166"/>
      <c r="H4" s="167"/>
    </row>
    <row r="5" spans="1:8" x14ac:dyDescent="0.15">
      <c r="A5" s="148" t="s">
        <v>558</v>
      </c>
      <c r="B5" s="153"/>
      <c r="C5" s="154"/>
      <c r="D5" s="155">
        <v>126546</v>
      </c>
      <c r="E5" s="156"/>
      <c r="F5" s="157">
        <v>70166</v>
      </c>
      <c r="G5" s="158"/>
      <c r="H5" s="159"/>
    </row>
    <row r="6" spans="1:8" x14ac:dyDescent="0.15">
      <c r="A6" s="160"/>
      <c r="B6" s="161"/>
      <c r="C6" s="162"/>
      <c r="D6" s="163">
        <v>93126</v>
      </c>
      <c r="E6" s="164"/>
      <c r="F6" s="165">
        <v>36115</v>
      </c>
      <c r="G6" s="166"/>
      <c r="H6" s="167"/>
    </row>
    <row r="7" spans="1:8" x14ac:dyDescent="0.15">
      <c r="A7" s="148" t="s">
        <v>559</v>
      </c>
      <c r="B7" s="153"/>
      <c r="C7" s="154"/>
      <c r="D7" s="155">
        <v>95883</v>
      </c>
      <c r="E7" s="156"/>
      <c r="F7" s="157">
        <v>92632</v>
      </c>
      <c r="G7" s="158"/>
      <c r="H7" s="159"/>
    </row>
    <row r="8" spans="1:8" x14ac:dyDescent="0.15">
      <c r="A8" s="160"/>
      <c r="B8" s="161"/>
      <c r="C8" s="162"/>
      <c r="D8" s="163">
        <v>49923</v>
      </c>
      <c r="E8" s="164"/>
      <c r="F8" s="165">
        <v>47978</v>
      </c>
      <c r="G8" s="166"/>
      <c r="H8" s="167"/>
    </row>
    <row r="9" spans="1:8" x14ac:dyDescent="0.15">
      <c r="A9" s="148" t="s">
        <v>560</v>
      </c>
      <c r="B9" s="153"/>
      <c r="C9" s="154"/>
      <c r="D9" s="155">
        <v>128509</v>
      </c>
      <c r="E9" s="156"/>
      <c r="F9" s="157">
        <v>96469</v>
      </c>
      <c r="G9" s="158"/>
      <c r="H9" s="159"/>
    </row>
    <row r="10" spans="1:8" x14ac:dyDescent="0.15">
      <c r="A10" s="160"/>
      <c r="B10" s="161"/>
      <c r="C10" s="162"/>
      <c r="D10" s="163">
        <v>51459</v>
      </c>
      <c r="E10" s="164"/>
      <c r="F10" s="165">
        <v>49775</v>
      </c>
      <c r="G10" s="166"/>
      <c r="H10" s="167"/>
    </row>
    <row r="11" spans="1:8" x14ac:dyDescent="0.15">
      <c r="A11" s="148" t="s">
        <v>561</v>
      </c>
      <c r="B11" s="153"/>
      <c r="C11" s="154"/>
      <c r="D11" s="155">
        <v>108494</v>
      </c>
      <c r="E11" s="156"/>
      <c r="F11" s="157">
        <v>85743</v>
      </c>
      <c r="G11" s="158"/>
      <c r="H11" s="159"/>
    </row>
    <row r="12" spans="1:8" x14ac:dyDescent="0.15">
      <c r="A12" s="160"/>
      <c r="B12" s="161"/>
      <c r="C12" s="168"/>
      <c r="D12" s="163">
        <v>43415</v>
      </c>
      <c r="E12" s="164"/>
      <c r="F12" s="165">
        <v>45231</v>
      </c>
      <c r="G12" s="166"/>
      <c r="H12" s="167"/>
    </row>
    <row r="13" spans="1:8" x14ac:dyDescent="0.15">
      <c r="A13" s="148"/>
      <c r="B13" s="153"/>
      <c r="C13" s="169"/>
      <c r="D13" s="170">
        <v>114291</v>
      </c>
      <c r="E13" s="171"/>
      <c r="F13" s="172">
        <v>82839</v>
      </c>
      <c r="G13" s="173"/>
      <c r="H13" s="159"/>
    </row>
    <row r="14" spans="1:8" x14ac:dyDescent="0.15">
      <c r="A14" s="160"/>
      <c r="B14" s="161"/>
      <c r="C14" s="162"/>
      <c r="D14" s="163">
        <v>64465</v>
      </c>
      <c r="E14" s="164"/>
      <c r="F14" s="165">
        <v>43524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8.7799999999999994</v>
      </c>
      <c r="C19" s="174">
        <f>ROUND(VALUE(SUBSTITUTE(実質収支比率等に係る経年分析!G$48,"▲","-")),2)</f>
        <v>7.74</v>
      </c>
      <c r="D19" s="174">
        <f>ROUND(VALUE(SUBSTITUTE(実質収支比率等に係る経年分析!H$48,"▲","-")),2)</f>
        <v>7.44</v>
      </c>
      <c r="E19" s="174">
        <f>ROUND(VALUE(SUBSTITUTE(実質収支比率等に係る経年分析!I$48,"▲","-")),2)</f>
        <v>6.36</v>
      </c>
      <c r="F19" s="174">
        <f>ROUND(VALUE(SUBSTITUTE(実質収支比率等に係る経年分析!J$48,"▲","-")),2)</f>
        <v>8.85</v>
      </c>
    </row>
    <row r="20" spans="1:11" x14ac:dyDescent="0.15">
      <c r="A20" s="174" t="s">
        <v>56</v>
      </c>
      <c r="B20" s="174">
        <f>ROUND(VALUE(SUBSTITUTE(実質収支比率等に係る経年分析!F$47,"▲","-")),2)</f>
        <v>8.75</v>
      </c>
      <c r="C20" s="174">
        <f>ROUND(VALUE(SUBSTITUTE(実質収支比率等に係る経年分析!G$47,"▲","-")),2)</f>
        <v>11.93</v>
      </c>
      <c r="D20" s="174">
        <f>ROUND(VALUE(SUBSTITUTE(実質収支比率等に係る経年分析!H$47,"▲","-")),2)</f>
        <v>11.18</v>
      </c>
      <c r="E20" s="174">
        <f>ROUND(VALUE(SUBSTITUTE(実質収支比率等に係る経年分析!I$47,"▲","-")),2)</f>
        <v>10.59</v>
      </c>
      <c r="F20" s="174">
        <f>ROUND(VALUE(SUBSTITUTE(実質収支比率等に係る経年分析!J$47,"▲","-")),2)</f>
        <v>11.38</v>
      </c>
    </row>
    <row r="21" spans="1:11" x14ac:dyDescent="0.15">
      <c r="A21" s="174" t="s">
        <v>57</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-0.95</v>
      </c>
      <c r="E21" s="174">
        <f>IF(ISNUMBER(VALUE(SUBSTITUTE(実質収支比率等に係る経年分析!I$49,"▲","-"))),ROUND(VALUE(SUBSTITUTE(実質収支比率等に係る経年分析!I$49,"▲","-")),2),NA())</f>
        <v>-0.98</v>
      </c>
      <c r="F21" s="174">
        <f>IF(ISNUMBER(VALUE(SUBSTITUTE(実質収支比率等に係る経年分析!J$49,"▲","-"))),ROUND(VALUE(SUBSTITUTE(実質収支比率等に係る経年分析!J$49,"▲","-")),2),NA())</f>
        <v>2.73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2.5299999999999998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3.05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国民健康保険特別会計（直診勘定）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0.26</v>
      </c>
    </row>
    <row r="31" spans="1:11" x14ac:dyDescent="0.15">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2.98</v>
      </c>
    </row>
    <row r="34" spans="1:16" x14ac:dyDescent="0.15">
      <c r="A34" s="175" t="str">
        <f>IF(連結実質赤字比率に係る赤字・黒字の構成分析!C$36="",NA(),連結実質赤字比率に係る赤字・黒字の構成分析!C$36)</f>
        <v>簡易水道事業会計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8.7799999999999994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4554</v>
      </c>
      <c r="E42" s="176"/>
      <c r="F42" s="176"/>
      <c r="G42" s="176">
        <f>'実質公債費比率（分子）の構造'!L$52</f>
        <v>4571</v>
      </c>
      <c r="H42" s="176"/>
      <c r="I42" s="176"/>
      <c r="J42" s="176">
        <f>'実質公債費比率（分子）の構造'!M$52</f>
        <v>4558</v>
      </c>
      <c r="K42" s="176"/>
      <c r="L42" s="176"/>
      <c r="M42" s="176">
        <f>'実質公債費比率（分子）の構造'!N$52</f>
        <v>4723</v>
      </c>
      <c r="N42" s="176"/>
      <c r="O42" s="176"/>
      <c r="P42" s="176">
        <f>'実質公債費比率（分子）の構造'!O$52</f>
        <v>4655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84</v>
      </c>
      <c r="C44" s="176"/>
      <c r="D44" s="176"/>
      <c r="E44" s="176">
        <f>'実質公債費比率（分子）の構造'!L$50</f>
        <v>69</v>
      </c>
      <c r="F44" s="176"/>
      <c r="G44" s="176"/>
      <c r="H44" s="176">
        <f>'実質公債費比率（分子）の構造'!M$50</f>
        <v>66</v>
      </c>
      <c r="I44" s="176"/>
      <c r="J44" s="176"/>
      <c r="K44" s="176">
        <f>'実質公債費比率（分子）の構造'!N$50</f>
        <v>74</v>
      </c>
      <c r="L44" s="176"/>
      <c r="M44" s="176"/>
      <c r="N44" s="176">
        <f>'実質公債費比率（分子）の構造'!O$50</f>
        <v>67</v>
      </c>
      <c r="O44" s="176"/>
      <c r="P44" s="176"/>
    </row>
    <row r="45" spans="1:16" x14ac:dyDescent="0.15">
      <c r="A45" s="176" t="s">
        <v>67</v>
      </c>
      <c r="B45" s="176">
        <f>'実質公債費比率（分子）の構造'!K$49</f>
        <v>352</v>
      </c>
      <c r="C45" s="176"/>
      <c r="D45" s="176"/>
      <c r="E45" s="176">
        <f>'実質公債費比率（分子）の構造'!L$49</f>
        <v>396</v>
      </c>
      <c r="F45" s="176"/>
      <c r="G45" s="176"/>
      <c r="H45" s="176">
        <f>'実質公債費比率（分子）の構造'!M$49</f>
        <v>399</v>
      </c>
      <c r="I45" s="176"/>
      <c r="J45" s="176"/>
      <c r="K45" s="176">
        <f>'実質公債費比率（分子）の構造'!N$49</f>
        <v>381</v>
      </c>
      <c r="L45" s="176"/>
      <c r="M45" s="176"/>
      <c r="N45" s="176">
        <f>'実質公債費比率（分子）の構造'!O$49</f>
        <v>317</v>
      </c>
      <c r="O45" s="176"/>
      <c r="P45" s="176"/>
    </row>
    <row r="46" spans="1:16" x14ac:dyDescent="0.15">
      <c r="A46" s="176" t="s">
        <v>68</v>
      </c>
      <c r="B46" s="176">
        <f>'実質公債費比率（分子）の構造'!K$48</f>
        <v>1413</v>
      </c>
      <c r="C46" s="176"/>
      <c r="D46" s="176"/>
      <c r="E46" s="176">
        <f>'実質公債費比率（分子）の構造'!L$48</f>
        <v>1427</v>
      </c>
      <c r="F46" s="176"/>
      <c r="G46" s="176"/>
      <c r="H46" s="176">
        <f>'実質公債費比率（分子）の構造'!M$48</f>
        <v>1074</v>
      </c>
      <c r="I46" s="176"/>
      <c r="J46" s="176"/>
      <c r="K46" s="176">
        <f>'実質公債費比率（分子）の構造'!N$48</f>
        <v>1279</v>
      </c>
      <c r="L46" s="176"/>
      <c r="M46" s="176"/>
      <c r="N46" s="176">
        <f>'実質公債費比率（分子）の構造'!O$48</f>
        <v>1143</v>
      </c>
      <c r="O46" s="176"/>
      <c r="P46" s="176"/>
    </row>
    <row r="47" spans="1:16" x14ac:dyDescent="0.15">
      <c r="A47" s="176" t="s">
        <v>69</v>
      </c>
      <c r="B47" s="176">
        <f>'実質公債費比率（分子）の構造'!K$47</f>
        <v>3</v>
      </c>
      <c r="C47" s="176"/>
      <c r="D47" s="176"/>
      <c r="E47" s="176">
        <f>'実質公債費比率（分子）の構造'!L$47</f>
        <v>3</v>
      </c>
      <c r="F47" s="176"/>
      <c r="G47" s="176"/>
      <c r="H47" s="176">
        <f>'実質公債費比率（分子）の構造'!M$47</f>
        <v>3</v>
      </c>
      <c r="I47" s="176"/>
      <c r="J47" s="176"/>
      <c r="K47" s="176">
        <f>'実質公債費比率（分子）の構造'!N$47</f>
        <v>3</v>
      </c>
      <c r="L47" s="176"/>
      <c r="M47" s="176"/>
      <c r="N47" s="176">
        <f>'実質公債費比率（分子）の構造'!O$47</f>
        <v>3</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4563</v>
      </c>
      <c r="C49" s="176"/>
      <c r="D49" s="176"/>
      <c r="E49" s="176">
        <f>'実質公債費比率（分子）の構造'!L$45</f>
        <v>4619</v>
      </c>
      <c r="F49" s="176"/>
      <c r="G49" s="176"/>
      <c r="H49" s="176">
        <f>'実質公債費比率（分子）の構造'!M$45</f>
        <v>4711</v>
      </c>
      <c r="I49" s="176"/>
      <c r="J49" s="176"/>
      <c r="K49" s="176">
        <f>'実質公債費比率（分子）の構造'!N$45</f>
        <v>5065</v>
      </c>
      <c r="L49" s="176"/>
      <c r="M49" s="176"/>
      <c r="N49" s="176">
        <f>'実質公債費比率（分子）の構造'!O$45</f>
        <v>5277</v>
      </c>
      <c r="O49" s="176"/>
      <c r="P49" s="176"/>
    </row>
    <row r="50" spans="1:16" x14ac:dyDescent="0.15">
      <c r="A50" s="176" t="s">
        <v>72</v>
      </c>
      <c r="B50" s="176" t="e">
        <f>NA()</f>
        <v>#N/A</v>
      </c>
      <c r="C50" s="176">
        <f>IF(ISNUMBER('実質公債費比率（分子）の構造'!K$53),'実質公債費比率（分子）の構造'!K$53,NA())</f>
        <v>1861</v>
      </c>
      <c r="D50" s="176" t="e">
        <f>NA()</f>
        <v>#N/A</v>
      </c>
      <c r="E50" s="176" t="e">
        <f>NA()</f>
        <v>#N/A</v>
      </c>
      <c r="F50" s="176">
        <f>IF(ISNUMBER('実質公債費比率（分子）の構造'!L$53),'実質公債費比率（分子）の構造'!L$53,NA())</f>
        <v>1943</v>
      </c>
      <c r="G50" s="176" t="e">
        <f>NA()</f>
        <v>#N/A</v>
      </c>
      <c r="H50" s="176" t="e">
        <f>NA()</f>
        <v>#N/A</v>
      </c>
      <c r="I50" s="176">
        <f>IF(ISNUMBER('実質公債費比率（分子）の構造'!M$53),'実質公債費比率（分子）の構造'!M$53,NA())</f>
        <v>1695</v>
      </c>
      <c r="J50" s="176" t="e">
        <f>NA()</f>
        <v>#N/A</v>
      </c>
      <c r="K50" s="176" t="e">
        <f>NA()</f>
        <v>#N/A</v>
      </c>
      <c r="L50" s="176">
        <f>IF(ISNUMBER('実質公債費比率（分子）の構造'!N$53),'実質公債費比率（分子）の構造'!N$53,NA())</f>
        <v>2079</v>
      </c>
      <c r="M50" s="176" t="e">
        <f>NA()</f>
        <v>#N/A</v>
      </c>
      <c r="N50" s="176" t="e">
        <f>NA()</f>
        <v>#N/A</v>
      </c>
      <c r="O50" s="176">
        <f>IF(ISNUMBER('実質公債費比率（分子）の構造'!O$53),'実質公債費比率（分子）の構造'!O$53,NA())</f>
        <v>2152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46490</v>
      </c>
      <c r="E56" s="175"/>
      <c r="F56" s="175"/>
      <c r="G56" s="175">
        <f>'将来負担比率（分子）の構造'!J$52</f>
        <v>46245</v>
      </c>
      <c r="H56" s="175"/>
      <c r="I56" s="175"/>
      <c r="J56" s="175">
        <f>'将来負担比率（分子）の構造'!K$52</f>
        <v>44991</v>
      </c>
      <c r="K56" s="175"/>
      <c r="L56" s="175"/>
      <c r="M56" s="175">
        <f>'将来負担比率（分子）の構造'!L$52</f>
        <v>43293</v>
      </c>
      <c r="N56" s="175"/>
      <c r="O56" s="175"/>
      <c r="P56" s="175">
        <f>'将来負担比率（分子）の構造'!M$52</f>
        <v>41366</v>
      </c>
    </row>
    <row r="57" spans="1:16" x14ac:dyDescent="0.15">
      <c r="A57" s="175" t="s">
        <v>43</v>
      </c>
      <c r="B57" s="175"/>
      <c r="C57" s="175"/>
      <c r="D57" s="175">
        <f>'将来負担比率（分子）の構造'!I$51</f>
        <v>1448</v>
      </c>
      <c r="E57" s="175"/>
      <c r="F57" s="175"/>
      <c r="G57" s="175">
        <f>'将来負担比率（分子）の構造'!J$51</f>
        <v>1454</v>
      </c>
      <c r="H57" s="175"/>
      <c r="I57" s="175"/>
      <c r="J57" s="175">
        <f>'将来負担比率（分子）の構造'!K$51</f>
        <v>1274</v>
      </c>
      <c r="K57" s="175"/>
      <c r="L57" s="175"/>
      <c r="M57" s="175">
        <f>'将来負担比率（分子）の構造'!L$51</f>
        <v>1233</v>
      </c>
      <c r="N57" s="175"/>
      <c r="O57" s="175"/>
      <c r="P57" s="175">
        <f>'将来負担比率（分子）の構造'!M$51</f>
        <v>1180</v>
      </c>
    </row>
    <row r="58" spans="1:16" x14ac:dyDescent="0.15">
      <c r="A58" s="175" t="s">
        <v>42</v>
      </c>
      <c r="B58" s="175"/>
      <c r="C58" s="175"/>
      <c r="D58" s="175">
        <f>'将来負担比率（分子）の構造'!I$50</f>
        <v>5358</v>
      </c>
      <c r="E58" s="175"/>
      <c r="F58" s="175"/>
      <c r="G58" s="175">
        <f>'将来負担比率（分子）の構造'!J$50</f>
        <v>5803</v>
      </c>
      <c r="H58" s="175"/>
      <c r="I58" s="175"/>
      <c r="J58" s="175">
        <f>'将来負担比率（分子）の構造'!K$50</f>
        <v>5712</v>
      </c>
      <c r="K58" s="175"/>
      <c r="L58" s="175"/>
      <c r="M58" s="175">
        <f>'将来負担比率（分子）の構造'!L$50</f>
        <v>5955</v>
      </c>
      <c r="N58" s="175"/>
      <c r="O58" s="175"/>
      <c r="P58" s="175">
        <f>'将来負担比率（分子）の構造'!M$50</f>
        <v>6223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39</v>
      </c>
      <c r="C61" s="175"/>
      <c r="D61" s="175"/>
      <c r="E61" s="175">
        <f>'将来負担比率（分子）の構造'!J$46</f>
        <v>36</v>
      </c>
      <c r="F61" s="175"/>
      <c r="G61" s="175"/>
      <c r="H61" s="175">
        <f>'将来負担比率（分子）の構造'!K$46</f>
        <v>34</v>
      </c>
      <c r="I61" s="175"/>
      <c r="J61" s="175"/>
      <c r="K61" s="175">
        <f>'将来負担比率（分子）の構造'!L$46</f>
        <v>32</v>
      </c>
      <c r="L61" s="175"/>
      <c r="M61" s="175"/>
      <c r="N61" s="175">
        <f>'将来負担比率（分子）の構造'!M$46</f>
        <v>30</v>
      </c>
      <c r="O61" s="175"/>
      <c r="P61" s="175"/>
    </row>
    <row r="62" spans="1:16" x14ac:dyDescent="0.15">
      <c r="A62" s="175" t="s">
        <v>36</v>
      </c>
      <c r="B62" s="175">
        <f>'将来負担比率（分子）の構造'!I$45</f>
        <v>3019</v>
      </c>
      <c r="C62" s="175"/>
      <c r="D62" s="175"/>
      <c r="E62" s="175">
        <f>'将来負担比率（分子）の構造'!J$45</f>
        <v>2970</v>
      </c>
      <c r="F62" s="175"/>
      <c r="G62" s="175"/>
      <c r="H62" s="175">
        <f>'将来負担比率（分子）の構造'!K$45</f>
        <v>3045</v>
      </c>
      <c r="I62" s="175"/>
      <c r="J62" s="175"/>
      <c r="K62" s="175">
        <f>'将来負担比率（分子）の構造'!L$45</f>
        <v>2974</v>
      </c>
      <c r="L62" s="175"/>
      <c r="M62" s="175"/>
      <c r="N62" s="175">
        <f>'将来負担比率（分子）の構造'!M$45</f>
        <v>3032</v>
      </c>
      <c r="O62" s="175"/>
      <c r="P62" s="175"/>
    </row>
    <row r="63" spans="1:16" x14ac:dyDescent="0.15">
      <c r="A63" s="175" t="s">
        <v>35</v>
      </c>
      <c r="B63" s="175">
        <f>'将来負担比率（分子）の構造'!I$44</f>
        <v>2982</v>
      </c>
      <c r="C63" s="175"/>
      <c r="D63" s="175"/>
      <c r="E63" s="175">
        <f>'将来負担比率（分子）の構造'!J$44</f>
        <v>2698</v>
      </c>
      <c r="F63" s="175"/>
      <c r="G63" s="175"/>
      <c r="H63" s="175">
        <f>'将来負担比率（分子）の構造'!K$44</f>
        <v>2489</v>
      </c>
      <c r="I63" s="175"/>
      <c r="J63" s="175"/>
      <c r="K63" s="175">
        <f>'将来負担比率（分子）の構造'!L$44</f>
        <v>2123</v>
      </c>
      <c r="L63" s="175"/>
      <c r="M63" s="175"/>
      <c r="N63" s="175">
        <f>'将来負担比率（分子）の構造'!M$44</f>
        <v>1795</v>
      </c>
      <c r="O63" s="175"/>
      <c r="P63" s="175"/>
    </row>
    <row r="64" spans="1:16" x14ac:dyDescent="0.15">
      <c r="A64" s="175" t="s">
        <v>34</v>
      </c>
      <c r="B64" s="175">
        <f>'将来負担比率（分子）の構造'!I$43</f>
        <v>16460</v>
      </c>
      <c r="C64" s="175"/>
      <c r="D64" s="175"/>
      <c r="E64" s="175">
        <f>'将来負担比率（分子）の構造'!J$43</f>
        <v>15784</v>
      </c>
      <c r="F64" s="175"/>
      <c r="G64" s="175"/>
      <c r="H64" s="175">
        <f>'将来負担比率（分子）の構造'!K$43</f>
        <v>12704</v>
      </c>
      <c r="I64" s="175"/>
      <c r="J64" s="175"/>
      <c r="K64" s="175">
        <f>'将来負担比率（分子）の構造'!L$43</f>
        <v>12834</v>
      </c>
      <c r="L64" s="175"/>
      <c r="M64" s="175"/>
      <c r="N64" s="175">
        <f>'将来負担比率（分子）の構造'!M$43</f>
        <v>11984</v>
      </c>
      <c r="O64" s="175"/>
      <c r="P64" s="175"/>
    </row>
    <row r="65" spans="1:16" x14ac:dyDescent="0.15">
      <c r="A65" s="175" t="s">
        <v>33</v>
      </c>
      <c r="B65" s="175">
        <f>'将来負担比率（分子）の構造'!I$42</f>
        <v>874</v>
      </c>
      <c r="C65" s="175"/>
      <c r="D65" s="175"/>
      <c r="E65" s="175">
        <f>'将来負担比率（分子）の構造'!J$42</f>
        <v>829</v>
      </c>
      <c r="F65" s="175"/>
      <c r="G65" s="175"/>
      <c r="H65" s="175">
        <f>'将来負担比率（分子）の構造'!K$42</f>
        <v>778</v>
      </c>
      <c r="I65" s="175"/>
      <c r="J65" s="175"/>
      <c r="K65" s="175">
        <f>'将来負担比率（分子）の構造'!L$42</f>
        <v>648</v>
      </c>
      <c r="L65" s="175"/>
      <c r="M65" s="175"/>
      <c r="N65" s="175">
        <f>'将来負担比率（分子）の構造'!M$42</f>
        <v>536</v>
      </c>
      <c r="O65" s="175"/>
      <c r="P65" s="175"/>
    </row>
    <row r="66" spans="1:16" x14ac:dyDescent="0.15">
      <c r="A66" s="175" t="s">
        <v>32</v>
      </c>
      <c r="B66" s="175">
        <f>'将来負担比率（分子）の構造'!I$41</f>
        <v>47986</v>
      </c>
      <c r="C66" s="175"/>
      <c r="D66" s="175"/>
      <c r="E66" s="175">
        <f>'将来負担比率（分子）の構造'!J$41</f>
        <v>49385</v>
      </c>
      <c r="F66" s="175"/>
      <c r="G66" s="175"/>
      <c r="H66" s="175">
        <f>'将来負担比率（分子）の構造'!K$41</f>
        <v>48757</v>
      </c>
      <c r="I66" s="175"/>
      <c r="J66" s="175"/>
      <c r="K66" s="175">
        <f>'将来負担比率（分子）の構造'!L$41</f>
        <v>48543</v>
      </c>
      <c r="L66" s="175"/>
      <c r="M66" s="175"/>
      <c r="N66" s="175">
        <f>'将来負担比率（分子）の構造'!M$41</f>
        <v>47050</v>
      </c>
      <c r="O66" s="175"/>
      <c r="P66" s="175"/>
    </row>
    <row r="67" spans="1:16" x14ac:dyDescent="0.15">
      <c r="A67" s="175" t="s">
        <v>76</v>
      </c>
      <c r="B67" s="175" t="e">
        <f>NA()</f>
        <v>#N/A</v>
      </c>
      <c r="C67" s="175">
        <f>IF(ISNUMBER('将来負担比率（分子）の構造'!I$53), IF('将来負担比率（分子）の構造'!I$53 &lt; 0, 0, '将来負担比率（分子）の構造'!I$53), NA())</f>
        <v>18063</v>
      </c>
      <c r="D67" s="175" t="e">
        <f>NA()</f>
        <v>#N/A</v>
      </c>
      <c r="E67" s="175" t="e">
        <f>NA()</f>
        <v>#N/A</v>
      </c>
      <c r="F67" s="175">
        <f>IF(ISNUMBER('将来負担比率（分子）の構造'!J$53), IF('将来負担比率（分子）の構造'!J$53 &lt; 0, 0, '将来負担比率（分子）の構造'!J$53), NA())</f>
        <v>18200</v>
      </c>
      <c r="G67" s="175" t="e">
        <f>NA()</f>
        <v>#N/A</v>
      </c>
      <c r="H67" s="175" t="e">
        <f>NA()</f>
        <v>#N/A</v>
      </c>
      <c r="I67" s="175">
        <f>IF(ISNUMBER('将来負担比率（分子）の構造'!K$53), IF('将来負担比率（分子）の構造'!K$53 &lt; 0, 0, '将来負担比率（分子）の構造'!K$53), NA())</f>
        <v>15831</v>
      </c>
      <c r="J67" s="175" t="e">
        <f>NA()</f>
        <v>#N/A</v>
      </c>
      <c r="K67" s="175" t="e">
        <f>NA()</f>
        <v>#N/A</v>
      </c>
      <c r="L67" s="175">
        <f>IF(ISNUMBER('将来負担比率（分子）の構造'!L$53), IF('将来負担比率（分子）の構造'!L$53 &lt; 0, 0, '将来負担比率（分子）の構造'!L$53), NA())</f>
        <v>16673</v>
      </c>
      <c r="M67" s="175" t="e">
        <f>NA()</f>
        <v>#N/A</v>
      </c>
      <c r="N67" s="175" t="e">
        <f>NA()</f>
        <v>#N/A</v>
      </c>
      <c r="O67" s="175">
        <f>IF(ISNUMBER('将来負担比率（分子）の構造'!M$53), IF('将来負担比率（分子）の構造'!M$53 &lt; 0, 0, '将来負担比率（分子）の構造'!M$53), NA())</f>
        <v>15658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2207</v>
      </c>
      <c r="C72" s="179">
        <f>基金残高に係る経年分析!G55</f>
        <v>2170</v>
      </c>
      <c r="D72" s="179">
        <f>基金残高に係る経年分析!H55</f>
        <v>2260</v>
      </c>
    </row>
    <row r="73" spans="1:16" x14ac:dyDescent="0.15">
      <c r="A73" s="178" t="s">
        <v>79</v>
      </c>
      <c r="B73" s="179">
        <f>基金残高に係る経年分析!F56</f>
        <v>300</v>
      </c>
      <c r="C73" s="179">
        <f>基金残高に係る経年分析!G56</f>
        <v>300</v>
      </c>
      <c r="D73" s="179">
        <f>基金残高に係る経年分析!H56</f>
        <v>300</v>
      </c>
    </row>
    <row r="74" spans="1:16" x14ac:dyDescent="0.15">
      <c r="A74" s="178" t="s">
        <v>80</v>
      </c>
      <c r="B74" s="179">
        <f>基金残高に係る経年分析!F57</f>
        <v>5469</v>
      </c>
      <c r="C74" s="179">
        <f>基金残高に係る経年分析!G57</f>
        <v>5241</v>
      </c>
      <c r="D74" s="179">
        <f>基金残高に係る経年分析!H57</f>
        <v>5106</v>
      </c>
    </row>
  </sheetData>
  <sheetProtection algorithmName="SHA-512" hashValue="ZjTtxGcu8925BN60RvlnSBfcFQHUmlXaNfmAAYt1aswQAHVa0tZByXm3BBPh2H+vuQ1bC6fFENrVZWe3fVUylQ==" saltValue="6VVb3OIYlNspkgCdJ0Zt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6008105</v>
      </c>
      <c r="S5" s="674"/>
      <c r="T5" s="674"/>
      <c r="U5" s="674"/>
      <c r="V5" s="674"/>
      <c r="W5" s="674"/>
      <c r="X5" s="674"/>
      <c r="Y5" s="702"/>
      <c r="Z5" s="715">
        <v>15.6</v>
      </c>
      <c r="AA5" s="715"/>
      <c r="AB5" s="715"/>
      <c r="AC5" s="715"/>
      <c r="AD5" s="716">
        <v>5880396</v>
      </c>
      <c r="AE5" s="716"/>
      <c r="AF5" s="716"/>
      <c r="AG5" s="716"/>
      <c r="AH5" s="716"/>
      <c r="AI5" s="716"/>
      <c r="AJ5" s="716"/>
      <c r="AK5" s="716"/>
      <c r="AL5" s="703">
        <v>29.6</v>
      </c>
      <c r="AM5" s="686"/>
      <c r="AN5" s="686"/>
      <c r="AO5" s="704"/>
      <c r="AP5" s="676" t="s">
        <v>231</v>
      </c>
      <c r="AQ5" s="677"/>
      <c r="AR5" s="677"/>
      <c r="AS5" s="677"/>
      <c r="AT5" s="677"/>
      <c r="AU5" s="677"/>
      <c r="AV5" s="677"/>
      <c r="AW5" s="677"/>
      <c r="AX5" s="677"/>
      <c r="AY5" s="677"/>
      <c r="AZ5" s="677"/>
      <c r="BA5" s="677"/>
      <c r="BB5" s="677"/>
      <c r="BC5" s="677"/>
      <c r="BD5" s="677"/>
      <c r="BE5" s="677"/>
      <c r="BF5" s="678"/>
      <c r="BG5" s="627">
        <v>5804571</v>
      </c>
      <c r="BH5" s="628"/>
      <c r="BI5" s="628"/>
      <c r="BJ5" s="628"/>
      <c r="BK5" s="628"/>
      <c r="BL5" s="628"/>
      <c r="BM5" s="628"/>
      <c r="BN5" s="629"/>
      <c r="BO5" s="663">
        <v>96.6</v>
      </c>
      <c r="BP5" s="663"/>
      <c r="BQ5" s="663"/>
      <c r="BR5" s="663"/>
      <c r="BS5" s="664">
        <v>39375</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317713</v>
      </c>
      <c r="S6" s="628"/>
      <c r="T6" s="628"/>
      <c r="U6" s="628"/>
      <c r="V6" s="628"/>
      <c r="W6" s="628"/>
      <c r="X6" s="628"/>
      <c r="Y6" s="629"/>
      <c r="Z6" s="663">
        <v>0.8</v>
      </c>
      <c r="AA6" s="663"/>
      <c r="AB6" s="663"/>
      <c r="AC6" s="663"/>
      <c r="AD6" s="664">
        <v>317713</v>
      </c>
      <c r="AE6" s="664"/>
      <c r="AF6" s="664"/>
      <c r="AG6" s="664"/>
      <c r="AH6" s="664"/>
      <c r="AI6" s="664"/>
      <c r="AJ6" s="664"/>
      <c r="AK6" s="664"/>
      <c r="AL6" s="630">
        <v>1.6</v>
      </c>
      <c r="AM6" s="631"/>
      <c r="AN6" s="631"/>
      <c r="AO6" s="665"/>
      <c r="AP6" s="624" t="s">
        <v>236</v>
      </c>
      <c r="AQ6" s="625"/>
      <c r="AR6" s="625"/>
      <c r="AS6" s="625"/>
      <c r="AT6" s="625"/>
      <c r="AU6" s="625"/>
      <c r="AV6" s="625"/>
      <c r="AW6" s="625"/>
      <c r="AX6" s="625"/>
      <c r="AY6" s="625"/>
      <c r="AZ6" s="625"/>
      <c r="BA6" s="625"/>
      <c r="BB6" s="625"/>
      <c r="BC6" s="625"/>
      <c r="BD6" s="625"/>
      <c r="BE6" s="625"/>
      <c r="BF6" s="626"/>
      <c r="BG6" s="627">
        <v>5804571</v>
      </c>
      <c r="BH6" s="628"/>
      <c r="BI6" s="628"/>
      <c r="BJ6" s="628"/>
      <c r="BK6" s="628"/>
      <c r="BL6" s="628"/>
      <c r="BM6" s="628"/>
      <c r="BN6" s="629"/>
      <c r="BO6" s="663">
        <v>96.6</v>
      </c>
      <c r="BP6" s="663"/>
      <c r="BQ6" s="663"/>
      <c r="BR6" s="663"/>
      <c r="BS6" s="664">
        <v>39375</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193579</v>
      </c>
      <c r="CS6" s="628"/>
      <c r="CT6" s="628"/>
      <c r="CU6" s="628"/>
      <c r="CV6" s="628"/>
      <c r="CW6" s="628"/>
      <c r="CX6" s="628"/>
      <c r="CY6" s="629"/>
      <c r="CZ6" s="703">
        <v>0.5</v>
      </c>
      <c r="DA6" s="686"/>
      <c r="DB6" s="686"/>
      <c r="DC6" s="705"/>
      <c r="DD6" s="633" t="s">
        <v>181</v>
      </c>
      <c r="DE6" s="628"/>
      <c r="DF6" s="628"/>
      <c r="DG6" s="628"/>
      <c r="DH6" s="628"/>
      <c r="DI6" s="628"/>
      <c r="DJ6" s="628"/>
      <c r="DK6" s="628"/>
      <c r="DL6" s="628"/>
      <c r="DM6" s="628"/>
      <c r="DN6" s="628"/>
      <c r="DO6" s="628"/>
      <c r="DP6" s="629"/>
      <c r="DQ6" s="633">
        <v>193579</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1678</v>
      </c>
      <c r="S7" s="628"/>
      <c r="T7" s="628"/>
      <c r="U7" s="628"/>
      <c r="V7" s="628"/>
      <c r="W7" s="628"/>
      <c r="X7" s="628"/>
      <c r="Y7" s="629"/>
      <c r="Z7" s="663">
        <v>0</v>
      </c>
      <c r="AA7" s="663"/>
      <c r="AB7" s="663"/>
      <c r="AC7" s="663"/>
      <c r="AD7" s="664">
        <v>1678</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2156209</v>
      </c>
      <c r="BH7" s="628"/>
      <c r="BI7" s="628"/>
      <c r="BJ7" s="628"/>
      <c r="BK7" s="628"/>
      <c r="BL7" s="628"/>
      <c r="BM7" s="628"/>
      <c r="BN7" s="629"/>
      <c r="BO7" s="663">
        <v>35.9</v>
      </c>
      <c r="BP7" s="663"/>
      <c r="BQ7" s="663"/>
      <c r="BR7" s="663"/>
      <c r="BS7" s="664">
        <v>39375</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3350108</v>
      </c>
      <c r="CS7" s="628"/>
      <c r="CT7" s="628"/>
      <c r="CU7" s="628"/>
      <c r="CV7" s="628"/>
      <c r="CW7" s="628"/>
      <c r="CX7" s="628"/>
      <c r="CY7" s="629"/>
      <c r="CZ7" s="663">
        <v>9.1999999999999993</v>
      </c>
      <c r="DA7" s="663"/>
      <c r="DB7" s="663"/>
      <c r="DC7" s="663"/>
      <c r="DD7" s="633">
        <v>115021</v>
      </c>
      <c r="DE7" s="628"/>
      <c r="DF7" s="628"/>
      <c r="DG7" s="628"/>
      <c r="DH7" s="628"/>
      <c r="DI7" s="628"/>
      <c r="DJ7" s="628"/>
      <c r="DK7" s="628"/>
      <c r="DL7" s="628"/>
      <c r="DM7" s="628"/>
      <c r="DN7" s="628"/>
      <c r="DO7" s="628"/>
      <c r="DP7" s="629"/>
      <c r="DQ7" s="633">
        <v>2451138</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24242</v>
      </c>
      <c r="S8" s="628"/>
      <c r="T8" s="628"/>
      <c r="U8" s="628"/>
      <c r="V8" s="628"/>
      <c r="W8" s="628"/>
      <c r="X8" s="628"/>
      <c r="Y8" s="629"/>
      <c r="Z8" s="663">
        <v>0.1</v>
      </c>
      <c r="AA8" s="663"/>
      <c r="AB8" s="663"/>
      <c r="AC8" s="663"/>
      <c r="AD8" s="664">
        <v>24242</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87932</v>
      </c>
      <c r="BH8" s="628"/>
      <c r="BI8" s="628"/>
      <c r="BJ8" s="628"/>
      <c r="BK8" s="628"/>
      <c r="BL8" s="628"/>
      <c r="BM8" s="628"/>
      <c r="BN8" s="629"/>
      <c r="BO8" s="663">
        <v>1.5</v>
      </c>
      <c r="BP8" s="663"/>
      <c r="BQ8" s="663"/>
      <c r="BR8" s="663"/>
      <c r="BS8" s="664" t="s">
        <v>129</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9024483</v>
      </c>
      <c r="CS8" s="628"/>
      <c r="CT8" s="628"/>
      <c r="CU8" s="628"/>
      <c r="CV8" s="628"/>
      <c r="CW8" s="628"/>
      <c r="CX8" s="628"/>
      <c r="CY8" s="629"/>
      <c r="CZ8" s="663">
        <v>24.7</v>
      </c>
      <c r="DA8" s="663"/>
      <c r="DB8" s="663"/>
      <c r="DC8" s="663"/>
      <c r="DD8" s="633">
        <v>81836</v>
      </c>
      <c r="DE8" s="628"/>
      <c r="DF8" s="628"/>
      <c r="DG8" s="628"/>
      <c r="DH8" s="628"/>
      <c r="DI8" s="628"/>
      <c r="DJ8" s="628"/>
      <c r="DK8" s="628"/>
      <c r="DL8" s="628"/>
      <c r="DM8" s="628"/>
      <c r="DN8" s="628"/>
      <c r="DO8" s="628"/>
      <c r="DP8" s="629"/>
      <c r="DQ8" s="633">
        <v>4532002</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16872</v>
      </c>
      <c r="S9" s="628"/>
      <c r="T9" s="628"/>
      <c r="U9" s="628"/>
      <c r="V9" s="628"/>
      <c r="W9" s="628"/>
      <c r="X9" s="628"/>
      <c r="Y9" s="629"/>
      <c r="Z9" s="663">
        <v>0</v>
      </c>
      <c r="AA9" s="663"/>
      <c r="AB9" s="663"/>
      <c r="AC9" s="663"/>
      <c r="AD9" s="664">
        <v>16872</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1796643</v>
      </c>
      <c r="BH9" s="628"/>
      <c r="BI9" s="628"/>
      <c r="BJ9" s="628"/>
      <c r="BK9" s="628"/>
      <c r="BL9" s="628"/>
      <c r="BM9" s="628"/>
      <c r="BN9" s="629"/>
      <c r="BO9" s="663">
        <v>29.9</v>
      </c>
      <c r="BP9" s="663"/>
      <c r="BQ9" s="663"/>
      <c r="BR9" s="663"/>
      <c r="BS9" s="664" t="s">
        <v>129</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3836429</v>
      </c>
      <c r="CS9" s="628"/>
      <c r="CT9" s="628"/>
      <c r="CU9" s="628"/>
      <c r="CV9" s="628"/>
      <c r="CW9" s="628"/>
      <c r="CX9" s="628"/>
      <c r="CY9" s="629"/>
      <c r="CZ9" s="663">
        <v>10.5</v>
      </c>
      <c r="DA9" s="663"/>
      <c r="DB9" s="663"/>
      <c r="DC9" s="663"/>
      <c r="DD9" s="633">
        <v>1307095</v>
      </c>
      <c r="DE9" s="628"/>
      <c r="DF9" s="628"/>
      <c r="DG9" s="628"/>
      <c r="DH9" s="628"/>
      <c r="DI9" s="628"/>
      <c r="DJ9" s="628"/>
      <c r="DK9" s="628"/>
      <c r="DL9" s="628"/>
      <c r="DM9" s="628"/>
      <c r="DN9" s="628"/>
      <c r="DO9" s="628"/>
      <c r="DP9" s="629"/>
      <c r="DQ9" s="633">
        <v>1937284</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129</v>
      </c>
      <c r="S10" s="628"/>
      <c r="T10" s="628"/>
      <c r="U10" s="628"/>
      <c r="V10" s="628"/>
      <c r="W10" s="628"/>
      <c r="X10" s="628"/>
      <c r="Y10" s="629"/>
      <c r="Z10" s="663" t="s">
        <v>129</v>
      </c>
      <c r="AA10" s="663"/>
      <c r="AB10" s="663"/>
      <c r="AC10" s="663"/>
      <c r="AD10" s="664" t="s">
        <v>129</v>
      </c>
      <c r="AE10" s="664"/>
      <c r="AF10" s="664"/>
      <c r="AG10" s="664"/>
      <c r="AH10" s="664"/>
      <c r="AI10" s="664"/>
      <c r="AJ10" s="664"/>
      <c r="AK10" s="664"/>
      <c r="AL10" s="630" t="s">
        <v>129</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133717</v>
      </c>
      <c r="BH10" s="628"/>
      <c r="BI10" s="628"/>
      <c r="BJ10" s="628"/>
      <c r="BK10" s="628"/>
      <c r="BL10" s="628"/>
      <c r="BM10" s="628"/>
      <c r="BN10" s="629"/>
      <c r="BO10" s="663">
        <v>2.2000000000000002</v>
      </c>
      <c r="BP10" s="663"/>
      <c r="BQ10" s="663"/>
      <c r="BR10" s="663"/>
      <c r="BS10" s="664" t="s">
        <v>129</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33367</v>
      </c>
      <c r="CS10" s="628"/>
      <c r="CT10" s="628"/>
      <c r="CU10" s="628"/>
      <c r="CV10" s="628"/>
      <c r="CW10" s="628"/>
      <c r="CX10" s="628"/>
      <c r="CY10" s="629"/>
      <c r="CZ10" s="663">
        <v>0.1</v>
      </c>
      <c r="DA10" s="663"/>
      <c r="DB10" s="663"/>
      <c r="DC10" s="663"/>
      <c r="DD10" s="633" t="s">
        <v>129</v>
      </c>
      <c r="DE10" s="628"/>
      <c r="DF10" s="628"/>
      <c r="DG10" s="628"/>
      <c r="DH10" s="628"/>
      <c r="DI10" s="628"/>
      <c r="DJ10" s="628"/>
      <c r="DK10" s="628"/>
      <c r="DL10" s="628"/>
      <c r="DM10" s="628"/>
      <c r="DN10" s="628"/>
      <c r="DO10" s="628"/>
      <c r="DP10" s="629"/>
      <c r="DQ10" s="633">
        <v>30608</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1294483</v>
      </c>
      <c r="S11" s="628"/>
      <c r="T11" s="628"/>
      <c r="U11" s="628"/>
      <c r="V11" s="628"/>
      <c r="W11" s="628"/>
      <c r="X11" s="628"/>
      <c r="Y11" s="629"/>
      <c r="Z11" s="630">
        <v>3.4</v>
      </c>
      <c r="AA11" s="631"/>
      <c r="AB11" s="631"/>
      <c r="AC11" s="632"/>
      <c r="AD11" s="633">
        <v>1294483</v>
      </c>
      <c r="AE11" s="628"/>
      <c r="AF11" s="628"/>
      <c r="AG11" s="628"/>
      <c r="AH11" s="628"/>
      <c r="AI11" s="628"/>
      <c r="AJ11" s="628"/>
      <c r="AK11" s="629"/>
      <c r="AL11" s="630">
        <v>6.5</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137917</v>
      </c>
      <c r="BH11" s="628"/>
      <c r="BI11" s="628"/>
      <c r="BJ11" s="628"/>
      <c r="BK11" s="628"/>
      <c r="BL11" s="628"/>
      <c r="BM11" s="628"/>
      <c r="BN11" s="629"/>
      <c r="BO11" s="663">
        <v>2.2999999999999998</v>
      </c>
      <c r="BP11" s="663"/>
      <c r="BQ11" s="663"/>
      <c r="BR11" s="663"/>
      <c r="BS11" s="664">
        <v>39375</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1800089</v>
      </c>
      <c r="CS11" s="628"/>
      <c r="CT11" s="628"/>
      <c r="CU11" s="628"/>
      <c r="CV11" s="628"/>
      <c r="CW11" s="628"/>
      <c r="CX11" s="628"/>
      <c r="CY11" s="629"/>
      <c r="CZ11" s="663">
        <v>4.9000000000000004</v>
      </c>
      <c r="DA11" s="663"/>
      <c r="DB11" s="663"/>
      <c r="DC11" s="663"/>
      <c r="DD11" s="633">
        <v>263510</v>
      </c>
      <c r="DE11" s="628"/>
      <c r="DF11" s="628"/>
      <c r="DG11" s="628"/>
      <c r="DH11" s="628"/>
      <c r="DI11" s="628"/>
      <c r="DJ11" s="628"/>
      <c r="DK11" s="628"/>
      <c r="DL11" s="628"/>
      <c r="DM11" s="628"/>
      <c r="DN11" s="628"/>
      <c r="DO11" s="628"/>
      <c r="DP11" s="629"/>
      <c r="DQ11" s="633">
        <v>841853</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13184</v>
      </c>
      <c r="S12" s="628"/>
      <c r="T12" s="628"/>
      <c r="U12" s="628"/>
      <c r="V12" s="628"/>
      <c r="W12" s="628"/>
      <c r="X12" s="628"/>
      <c r="Y12" s="629"/>
      <c r="Z12" s="663">
        <v>0</v>
      </c>
      <c r="AA12" s="663"/>
      <c r="AB12" s="663"/>
      <c r="AC12" s="663"/>
      <c r="AD12" s="664">
        <v>13184</v>
      </c>
      <c r="AE12" s="664"/>
      <c r="AF12" s="664"/>
      <c r="AG12" s="664"/>
      <c r="AH12" s="664"/>
      <c r="AI12" s="664"/>
      <c r="AJ12" s="664"/>
      <c r="AK12" s="664"/>
      <c r="AL12" s="630">
        <v>0.1</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3073759</v>
      </c>
      <c r="BH12" s="628"/>
      <c r="BI12" s="628"/>
      <c r="BJ12" s="628"/>
      <c r="BK12" s="628"/>
      <c r="BL12" s="628"/>
      <c r="BM12" s="628"/>
      <c r="BN12" s="629"/>
      <c r="BO12" s="663">
        <v>51.2</v>
      </c>
      <c r="BP12" s="663"/>
      <c r="BQ12" s="663"/>
      <c r="BR12" s="663"/>
      <c r="BS12" s="664" t="s">
        <v>129</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2142386</v>
      </c>
      <c r="CS12" s="628"/>
      <c r="CT12" s="628"/>
      <c r="CU12" s="628"/>
      <c r="CV12" s="628"/>
      <c r="CW12" s="628"/>
      <c r="CX12" s="628"/>
      <c r="CY12" s="629"/>
      <c r="CZ12" s="663">
        <v>5.9</v>
      </c>
      <c r="DA12" s="663"/>
      <c r="DB12" s="663"/>
      <c r="DC12" s="663"/>
      <c r="DD12" s="633">
        <v>271635</v>
      </c>
      <c r="DE12" s="628"/>
      <c r="DF12" s="628"/>
      <c r="DG12" s="628"/>
      <c r="DH12" s="628"/>
      <c r="DI12" s="628"/>
      <c r="DJ12" s="628"/>
      <c r="DK12" s="628"/>
      <c r="DL12" s="628"/>
      <c r="DM12" s="628"/>
      <c r="DN12" s="628"/>
      <c r="DO12" s="628"/>
      <c r="DP12" s="629"/>
      <c r="DQ12" s="633">
        <v>1278391</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129</v>
      </c>
      <c r="S13" s="628"/>
      <c r="T13" s="628"/>
      <c r="U13" s="628"/>
      <c r="V13" s="628"/>
      <c r="W13" s="628"/>
      <c r="X13" s="628"/>
      <c r="Y13" s="629"/>
      <c r="Z13" s="663" t="s">
        <v>129</v>
      </c>
      <c r="AA13" s="663"/>
      <c r="AB13" s="663"/>
      <c r="AC13" s="663"/>
      <c r="AD13" s="664" t="s">
        <v>129</v>
      </c>
      <c r="AE13" s="664"/>
      <c r="AF13" s="664"/>
      <c r="AG13" s="664"/>
      <c r="AH13" s="664"/>
      <c r="AI13" s="664"/>
      <c r="AJ13" s="664"/>
      <c r="AK13" s="664"/>
      <c r="AL13" s="630" t="s">
        <v>129</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3068313</v>
      </c>
      <c r="BH13" s="628"/>
      <c r="BI13" s="628"/>
      <c r="BJ13" s="628"/>
      <c r="BK13" s="628"/>
      <c r="BL13" s="628"/>
      <c r="BM13" s="628"/>
      <c r="BN13" s="629"/>
      <c r="BO13" s="663">
        <v>51.1</v>
      </c>
      <c r="BP13" s="663"/>
      <c r="BQ13" s="663"/>
      <c r="BR13" s="663"/>
      <c r="BS13" s="664" t="s">
        <v>129</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6428752</v>
      </c>
      <c r="CS13" s="628"/>
      <c r="CT13" s="628"/>
      <c r="CU13" s="628"/>
      <c r="CV13" s="628"/>
      <c r="CW13" s="628"/>
      <c r="CX13" s="628"/>
      <c r="CY13" s="629"/>
      <c r="CZ13" s="663">
        <v>17.600000000000001</v>
      </c>
      <c r="DA13" s="663"/>
      <c r="DB13" s="663"/>
      <c r="DC13" s="663"/>
      <c r="DD13" s="633">
        <v>2727394</v>
      </c>
      <c r="DE13" s="628"/>
      <c r="DF13" s="628"/>
      <c r="DG13" s="628"/>
      <c r="DH13" s="628"/>
      <c r="DI13" s="628"/>
      <c r="DJ13" s="628"/>
      <c r="DK13" s="628"/>
      <c r="DL13" s="628"/>
      <c r="DM13" s="628"/>
      <c r="DN13" s="628"/>
      <c r="DO13" s="628"/>
      <c r="DP13" s="629"/>
      <c r="DQ13" s="633">
        <v>3333089</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175</v>
      </c>
      <c r="S14" s="628"/>
      <c r="T14" s="628"/>
      <c r="U14" s="628"/>
      <c r="V14" s="628"/>
      <c r="W14" s="628"/>
      <c r="X14" s="628"/>
      <c r="Y14" s="629"/>
      <c r="Z14" s="663">
        <v>0</v>
      </c>
      <c r="AA14" s="663"/>
      <c r="AB14" s="663"/>
      <c r="AC14" s="663"/>
      <c r="AD14" s="664">
        <v>175</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228952</v>
      </c>
      <c r="BH14" s="628"/>
      <c r="BI14" s="628"/>
      <c r="BJ14" s="628"/>
      <c r="BK14" s="628"/>
      <c r="BL14" s="628"/>
      <c r="BM14" s="628"/>
      <c r="BN14" s="629"/>
      <c r="BO14" s="663">
        <v>3.8</v>
      </c>
      <c r="BP14" s="663"/>
      <c r="BQ14" s="663"/>
      <c r="BR14" s="663"/>
      <c r="BS14" s="664" t="s">
        <v>129</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1271577</v>
      </c>
      <c r="CS14" s="628"/>
      <c r="CT14" s="628"/>
      <c r="CU14" s="628"/>
      <c r="CV14" s="628"/>
      <c r="CW14" s="628"/>
      <c r="CX14" s="628"/>
      <c r="CY14" s="629"/>
      <c r="CZ14" s="663">
        <v>3.5</v>
      </c>
      <c r="DA14" s="663"/>
      <c r="DB14" s="663"/>
      <c r="DC14" s="663"/>
      <c r="DD14" s="633" t="s">
        <v>129</v>
      </c>
      <c r="DE14" s="628"/>
      <c r="DF14" s="628"/>
      <c r="DG14" s="628"/>
      <c r="DH14" s="628"/>
      <c r="DI14" s="628"/>
      <c r="DJ14" s="628"/>
      <c r="DK14" s="628"/>
      <c r="DL14" s="628"/>
      <c r="DM14" s="628"/>
      <c r="DN14" s="628"/>
      <c r="DO14" s="628"/>
      <c r="DP14" s="629"/>
      <c r="DQ14" s="633">
        <v>1213977</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129</v>
      </c>
      <c r="S15" s="628"/>
      <c r="T15" s="628"/>
      <c r="U15" s="628"/>
      <c r="V15" s="628"/>
      <c r="W15" s="628"/>
      <c r="X15" s="628"/>
      <c r="Y15" s="629"/>
      <c r="Z15" s="663" t="s">
        <v>129</v>
      </c>
      <c r="AA15" s="663"/>
      <c r="AB15" s="663"/>
      <c r="AC15" s="663"/>
      <c r="AD15" s="664" t="s">
        <v>129</v>
      </c>
      <c r="AE15" s="664"/>
      <c r="AF15" s="664"/>
      <c r="AG15" s="664"/>
      <c r="AH15" s="664"/>
      <c r="AI15" s="664"/>
      <c r="AJ15" s="664"/>
      <c r="AK15" s="664"/>
      <c r="AL15" s="630" t="s">
        <v>129</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345651</v>
      </c>
      <c r="BH15" s="628"/>
      <c r="BI15" s="628"/>
      <c r="BJ15" s="628"/>
      <c r="BK15" s="628"/>
      <c r="BL15" s="628"/>
      <c r="BM15" s="628"/>
      <c r="BN15" s="629"/>
      <c r="BO15" s="663">
        <v>5.8</v>
      </c>
      <c r="BP15" s="663"/>
      <c r="BQ15" s="663"/>
      <c r="BR15" s="663"/>
      <c r="BS15" s="664" t="s">
        <v>129</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3368961</v>
      </c>
      <c r="CS15" s="628"/>
      <c r="CT15" s="628"/>
      <c r="CU15" s="628"/>
      <c r="CV15" s="628"/>
      <c r="CW15" s="628"/>
      <c r="CX15" s="628"/>
      <c r="CY15" s="629"/>
      <c r="CZ15" s="663">
        <v>9.1999999999999993</v>
      </c>
      <c r="DA15" s="663"/>
      <c r="DB15" s="663"/>
      <c r="DC15" s="663"/>
      <c r="DD15" s="633">
        <v>568366</v>
      </c>
      <c r="DE15" s="628"/>
      <c r="DF15" s="628"/>
      <c r="DG15" s="628"/>
      <c r="DH15" s="628"/>
      <c r="DI15" s="628"/>
      <c r="DJ15" s="628"/>
      <c r="DK15" s="628"/>
      <c r="DL15" s="628"/>
      <c r="DM15" s="628"/>
      <c r="DN15" s="628"/>
      <c r="DO15" s="628"/>
      <c r="DP15" s="629"/>
      <c r="DQ15" s="633">
        <v>2388085</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21310</v>
      </c>
      <c r="S16" s="628"/>
      <c r="T16" s="628"/>
      <c r="U16" s="628"/>
      <c r="V16" s="628"/>
      <c r="W16" s="628"/>
      <c r="X16" s="628"/>
      <c r="Y16" s="629"/>
      <c r="Z16" s="663">
        <v>0.1</v>
      </c>
      <c r="AA16" s="663"/>
      <c r="AB16" s="663"/>
      <c r="AC16" s="663"/>
      <c r="AD16" s="664">
        <v>21310</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129</v>
      </c>
      <c r="BH16" s="628"/>
      <c r="BI16" s="628"/>
      <c r="BJ16" s="628"/>
      <c r="BK16" s="628"/>
      <c r="BL16" s="628"/>
      <c r="BM16" s="628"/>
      <c r="BN16" s="629"/>
      <c r="BO16" s="663" t="s">
        <v>129</v>
      </c>
      <c r="BP16" s="663"/>
      <c r="BQ16" s="663"/>
      <c r="BR16" s="663"/>
      <c r="BS16" s="664" t="s">
        <v>181</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101422</v>
      </c>
      <c r="CS16" s="628"/>
      <c r="CT16" s="628"/>
      <c r="CU16" s="628"/>
      <c r="CV16" s="628"/>
      <c r="CW16" s="628"/>
      <c r="CX16" s="628"/>
      <c r="CY16" s="629"/>
      <c r="CZ16" s="663">
        <v>0.3</v>
      </c>
      <c r="DA16" s="663"/>
      <c r="DB16" s="663"/>
      <c r="DC16" s="663"/>
      <c r="DD16" s="633" t="s">
        <v>129</v>
      </c>
      <c r="DE16" s="628"/>
      <c r="DF16" s="628"/>
      <c r="DG16" s="628"/>
      <c r="DH16" s="628"/>
      <c r="DI16" s="628"/>
      <c r="DJ16" s="628"/>
      <c r="DK16" s="628"/>
      <c r="DL16" s="628"/>
      <c r="DM16" s="628"/>
      <c r="DN16" s="628"/>
      <c r="DO16" s="628"/>
      <c r="DP16" s="629"/>
      <c r="DQ16" s="633">
        <v>10006</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94472</v>
      </c>
      <c r="S17" s="628"/>
      <c r="T17" s="628"/>
      <c r="U17" s="628"/>
      <c r="V17" s="628"/>
      <c r="W17" s="628"/>
      <c r="X17" s="628"/>
      <c r="Y17" s="629"/>
      <c r="Z17" s="663">
        <v>0.2</v>
      </c>
      <c r="AA17" s="663"/>
      <c r="AB17" s="663"/>
      <c r="AC17" s="663"/>
      <c r="AD17" s="664">
        <v>94472</v>
      </c>
      <c r="AE17" s="664"/>
      <c r="AF17" s="664"/>
      <c r="AG17" s="664"/>
      <c r="AH17" s="664"/>
      <c r="AI17" s="664"/>
      <c r="AJ17" s="664"/>
      <c r="AK17" s="664"/>
      <c r="AL17" s="630">
        <v>0.5</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129</v>
      </c>
      <c r="BH17" s="628"/>
      <c r="BI17" s="628"/>
      <c r="BJ17" s="628"/>
      <c r="BK17" s="628"/>
      <c r="BL17" s="628"/>
      <c r="BM17" s="628"/>
      <c r="BN17" s="629"/>
      <c r="BO17" s="663" t="s">
        <v>129</v>
      </c>
      <c r="BP17" s="663"/>
      <c r="BQ17" s="663"/>
      <c r="BR17" s="663"/>
      <c r="BS17" s="664" t="s">
        <v>129</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5016705</v>
      </c>
      <c r="CS17" s="628"/>
      <c r="CT17" s="628"/>
      <c r="CU17" s="628"/>
      <c r="CV17" s="628"/>
      <c r="CW17" s="628"/>
      <c r="CX17" s="628"/>
      <c r="CY17" s="629"/>
      <c r="CZ17" s="663">
        <v>13.7</v>
      </c>
      <c r="DA17" s="663"/>
      <c r="DB17" s="663"/>
      <c r="DC17" s="663"/>
      <c r="DD17" s="633" t="s">
        <v>129</v>
      </c>
      <c r="DE17" s="628"/>
      <c r="DF17" s="628"/>
      <c r="DG17" s="628"/>
      <c r="DH17" s="628"/>
      <c r="DI17" s="628"/>
      <c r="DJ17" s="628"/>
      <c r="DK17" s="628"/>
      <c r="DL17" s="628"/>
      <c r="DM17" s="628"/>
      <c r="DN17" s="628"/>
      <c r="DO17" s="628"/>
      <c r="DP17" s="629"/>
      <c r="DQ17" s="633">
        <v>4956421</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23295</v>
      </c>
      <c r="S18" s="628"/>
      <c r="T18" s="628"/>
      <c r="U18" s="628"/>
      <c r="V18" s="628"/>
      <c r="W18" s="628"/>
      <c r="X18" s="628"/>
      <c r="Y18" s="629"/>
      <c r="Z18" s="663">
        <v>0.1</v>
      </c>
      <c r="AA18" s="663"/>
      <c r="AB18" s="663"/>
      <c r="AC18" s="663"/>
      <c r="AD18" s="664">
        <v>23295</v>
      </c>
      <c r="AE18" s="664"/>
      <c r="AF18" s="664"/>
      <c r="AG18" s="664"/>
      <c r="AH18" s="664"/>
      <c r="AI18" s="664"/>
      <c r="AJ18" s="664"/>
      <c r="AK18" s="664"/>
      <c r="AL18" s="630">
        <v>0.1</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129</v>
      </c>
      <c r="BP18" s="663"/>
      <c r="BQ18" s="663"/>
      <c r="BR18" s="663"/>
      <c r="BS18" s="664" t="s">
        <v>129</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3" t="s">
        <v>129</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21733</v>
      </c>
      <c r="S19" s="628"/>
      <c r="T19" s="628"/>
      <c r="U19" s="628"/>
      <c r="V19" s="628"/>
      <c r="W19" s="628"/>
      <c r="X19" s="628"/>
      <c r="Y19" s="629"/>
      <c r="Z19" s="663">
        <v>0.1</v>
      </c>
      <c r="AA19" s="663"/>
      <c r="AB19" s="663"/>
      <c r="AC19" s="663"/>
      <c r="AD19" s="664">
        <v>21733</v>
      </c>
      <c r="AE19" s="664"/>
      <c r="AF19" s="664"/>
      <c r="AG19" s="664"/>
      <c r="AH19" s="664"/>
      <c r="AI19" s="664"/>
      <c r="AJ19" s="664"/>
      <c r="AK19" s="664"/>
      <c r="AL19" s="630">
        <v>0.1</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203534</v>
      </c>
      <c r="BH19" s="628"/>
      <c r="BI19" s="628"/>
      <c r="BJ19" s="628"/>
      <c r="BK19" s="628"/>
      <c r="BL19" s="628"/>
      <c r="BM19" s="628"/>
      <c r="BN19" s="629"/>
      <c r="BO19" s="663">
        <v>3.4</v>
      </c>
      <c r="BP19" s="663"/>
      <c r="BQ19" s="663"/>
      <c r="BR19" s="663"/>
      <c r="BS19" s="664" t="s">
        <v>129</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129</v>
      </c>
      <c r="CS19" s="628"/>
      <c r="CT19" s="628"/>
      <c r="CU19" s="628"/>
      <c r="CV19" s="628"/>
      <c r="CW19" s="628"/>
      <c r="CX19" s="628"/>
      <c r="CY19" s="629"/>
      <c r="CZ19" s="663" t="s">
        <v>129</v>
      </c>
      <c r="DA19" s="663"/>
      <c r="DB19" s="663"/>
      <c r="DC19" s="663"/>
      <c r="DD19" s="633" t="s">
        <v>129</v>
      </c>
      <c r="DE19" s="628"/>
      <c r="DF19" s="628"/>
      <c r="DG19" s="628"/>
      <c r="DH19" s="628"/>
      <c r="DI19" s="628"/>
      <c r="DJ19" s="628"/>
      <c r="DK19" s="628"/>
      <c r="DL19" s="628"/>
      <c r="DM19" s="628"/>
      <c r="DN19" s="628"/>
      <c r="DO19" s="628"/>
      <c r="DP19" s="629"/>
      <c r="DQ19" s="633" t="s">
        <v>129</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1562</v>
      </c>
      <c r="S20" s="628"/>
      <c r="T20" s="628"/>
      <c r="U20" s="628"/>
      <c r="V20" s="628"/>
      <c r="W20" s="628"/>
      <c r="X20" s="628"/>
      <c r="Y20" s="629"/>
      <c r="Z20" s="663">
        <v>0</v>
      </c>
      <c r="AA20" s="663"/>
      <c r="AB20" s="663"/>
      <c r="AC20" s="663"/>
      <c r="AD20" s="664">
        <v>1562</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203534</v>
      </c>
      <c r="BH20" s="628"/>
      <c r="BI20" s="628"/>
      <c r="BJ20" s="628"/>
      <c r="BK20" s="628"/>
      <c r="BL20" s="628"/>
      <c r="BM20" s="628"/>
      <c r="BN20" s="629"/>
      <c r="BO20" s="663">
        <v>3.4</v>
      </c>
      <c r="BP20" s="663"/>
      <c r="BQ20" s="663"/>
      <c r="BR20" s="663"/>
      <c r="BS20" s="664" t="s">
        <v>129</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36567858</v>
      </c>
      <c r="CS20" s="628"/>
      <c r="CT20" s="628"/>
      <c r="CU20" s="628"/>
      <c r="CV20" s="628"/>
      <c r="CW20" s="628"/>
      <c r="CX20" s="628"/>
      <c r="CY20" s="629"/>
      <c r="CZ20" s="663">
        <v>100</v>
      </c>
      <c r="DA20" s="663"/>
      <c r="DB20" s="663"/>
      <c r="DC20" s="663"/>
      <c r="DD20" s="633">
        <v>5334857</v>
      </c>
      <c r="DE20" s="628"/>
      <c r="DF20" s="628"/>
      <c r="DG20" s="628"/>
      <c r="DH20" s="628"/>
      <c r="DI20" s="628"/>
      <c r="DJ20" s="628"/>
      <c r="DK20" s="628"/>
      <c r="DL20" s="628"/>
      <c r="DM20" s="628"/>
      <c r="DN20" s="628"/>
      <c r="DO20" s="628"/>
      <c r="DP20" s="629"/>
      <c r="DQ20" s="633">
        <v>23166433</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14253220</v>
      </c>
      <c r="S21" s="628"/>
      <c r="T21" s="628"/>
      <c r="U21" s="628"/>
      <c r="V21" s="628"/>
      <c r="W21" s="628"/>
      <c r="X21" s="628"/>
      <c r="Y21" s="629"/>
      <c r="Z21" s="663">
        <v>37.1</v>
      </c>
      <c r="AA21" s="663"/>
      <c r="AB21" s="663"/>
      <c r="AC21" s="663"/>
      <c r="AD21" s="664">
        <v>12149719</v>
      </c>
      <c r="AE21" s="664"/>
      <c r="AF21" s="664"/>
      <c r="AG21" s="664"/>
      <c r="AH21" s="664"/>
      <c r="AI21" s="664"/>
      <c r="AJ21" s="664"/>
      <c r="AK21" s="664"/>
      <c r="AL21" s="630">
        <v>61.1</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75825</v>
      </c>
      <c r="BH21" s="628"/>
      <c r="BI21" s="628"/>
      <c r="BJ21" s="628"/>
      <c r="BK21" s="628"/>
      <c r="BL21" s="628"/>
      <c r="BM21" s="628"/>
      <c r="BN21" s="629"/>
      <c r="BO21" s="663">
        <v>1.3</v>
      </c>
      <c r="BP21" s="663"/>
      <c r="BQ21" s="663"/>
      <c r="BR21" s="663"/>
      <c r="BS21" s="664" t="s">
        <v>129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12149719</v>
      </c>
      <c r="S22" s="628"/>
      <c r="T22" s="628"/>
      <c r="U22" s="628"/>
      <c r="V22" s="628"/>
      <c r="W22" s="628"/>
      <c r="X22" s="628"/>
      <c r="Y22" s="629"/>
      <c r="Z22" s="663">
        <v>31.6</v>
      </c>
      <c r="AA22" s="663"/>
      <c r="AB22" s="663"/>
      <c r="AC22" s="663"/>
      <c r="AD22" s="664">
        <v>12149719</v>
      </c>
      <c r="AE22" s="664"/>
      <c r="AF22" s="664"/>
      <c r="AG22" s="664"/>
      <c r="AH22" s="664"/>
      <c r="AI22" s="664"/>
      <c r="AJ22" s="664"/>
      <c r="AK22" s="664"/>
      <c r="AL22" s="630">
        <v>61.1</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129</v>
      </c>
      <c r="BH22" s="628"/>
      <c r="BI22" s="628"/>
      <c r="BJ22" s="628"/>
      <c r="BK22" s="628"/>
      <c r="BL22" s="628"/>
      <c r="BM22" s="628"/>
      <c r="BN22" s="629"/>
      <c r="BO22" s="663" t="s">
        <v>129</v>
      </c>
      <c r="BP22" s="663"/>
      <c r="BQ22" s="663"/>
      <c r="BR22" s="663"/>
      <c r="BS22" s="664" t="s">
        <v>129</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2102358</v>
      </c>
      <c r="S23" s="628"/>
      <c r="T23" s="628"/>
      <c r="U23" s="628"/>
      <c r="V23" s="628"/>
      <c r="W23" s="628"/>
      <c r="X23" s="628"/>
      <c r="Y23" s="629"/>
      <c r="Z23" s="663">
        <v>5.5</v>
      </c>
      <c r="AA23" s="663"/>
      <c r="AB23" s="663"/>
      <c r="AC23" s="663"/>
      <c r="AD23" s="664" t="s">
        <v>129</v>
      </c>
      <c r="AE23" s="664"/>
      <c r="AF23" s="664"/>
      <c r="AG23" s="664"/>
      <c r="AH23" s="664"/>
      <c r="AI23" s="664"/>
      <c r="AJ23" s="664"/>
      <c r="AK23" s="664"/>
      <c r="AL23" s="630" t="s">
        <v>129</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v>127709</v>
      </c>
      <c r="BH23" s="628"/>
      <c r="BI23" s="628"/>
      <c r="BJ23" s="628"/>
      <c r="BK23" s="628"/>
      <c r="BL23" s="628"/>
      <c r="BM23" s="628"/>
      <c r="BN23" s="629"/>
      <c r="BO23" s="663">
        <v>2.1</v>
      </c>
      <c r="BP23" s="663"/>
      <c r="BQ23" s="663"/>
      <c r="BR23" s="663"/>
      <c r="BS23" s="664" t="s">
        <v>129</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1143</v>
      </c>
      <c r="S24" s="628"/>
      <c r="T24" s="628"/>
      <c r="U24" s="628"/>
      <c r="V24" s="628"/>
      <c r="W24" s="628"/>
      <c r="X24" s="628"/>
      <c r="Y24" s="629"/>
      <c r="Z24" s="663">
        <v>0</v>
      </c>
      <c r="AA24" s="663"/>
      <c r="AB24" s="663"/>
      <c r="AC24" s="663"/>
      <c r="AD24" s="664" t="s">
        <v>129</v>
      </c>
      <c r="AE24" s="664"/>
      <c r="AF24" s="664"/>
      <c r="AG24" s="664"/>
      <c r="AH24" s="664"/>
      <c r="AI24" s="664"/>
      <c r="AJ24" s="664"/>
      <c r="AK24" s="664"/>
      <c r="AL24" s="630" t="s">
        <v>129</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129</v>
      </c>
      <c r="BH24" s="628"/>
      <c r="BI24" s="628"/>
      <c r="BJ24" s="628"/>
      <c r="BK24" s="628"/>
      <c r="BL24" s="628"/>
      <c r="BM24" s="628"/>
      <c r="BN24" s="629"/>
      <c r="BO24" s="663" t="s">
        <v>129</v>
      </c>
      <c r="BP24" s="663"/>
      <c r="BQ24" s="663"/>
      <c r="BR24" s="663"/>
      <c r="BS24" s="664" t="s">
        <v>181</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14433192</v>
      </c>
      <c r="CS24" s="674"/>
      <c r="CT24" s="674"/>
      <c r="CU24" s="674"/>
      <c r="CV24" s="674"/>
      <c r="CW24" s="674"/>
      <c r="CX24" s="674"/>
      <c r="CY24" s="702"/>
      <c r="CZ24" s="703">
        <v>39.5</v>
      </c>
      <c r="DA24" s="686"/>
      <c r="DB24" s="686"/>
      <c r="DC24" s="705"/>
      <c r="DD24" s="701">
        <v>10238884</v>
      </c>
      <c r="DE24" s="674"/>
      <c r="DF24" s="674"/>
      <c r="DG24" s="674"/>
      <c r="DH24" s="674"/>
      <c r="DI24" s="674"/>
      <c r="DJ24" s="674"/>
      <c r="DK24" s="702"/>
      <c r="DL24" s="701">
        <v>10114376</v>
      </c>
      <c r="DM24" s="674"/>
      <c r="DN24" s="674"/>
      <c r="DO24" s="674"/>
      <c r="DP24" s="674"/>
      <c r="DQ24" s="674"/>
      <c r="DR24" s="674"/>
      <c r="DS24" s="674"/>
      <c r="DT24" s="674"/>
      <c r="DU24" s="674"/>
      <c r="DV24" s="702"/>
      <c r="DW24" s="703">
        <v>50.3</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22068749</v>
      </c>
      <c r="S25" s="628"/>
      <c r="T25" s="628"/>
      <c r="U25" s="628"/>
      <c r="V25" s="628"/>
      <c r="W25" s="628"/>
      <c r="X25" s="628"/>
      <c r="Y25" s="629"/>
      <c r="Z25" s="663">
        <v>57.5</v>
      </c>
      <c r="AA25" s="663"/>
      <c r="AB25" s="663"/>
      <c r="AC25" s="663"/>
      <c r="AD25" s="664">
        <v>19837539</v>
      </c>
      <c r="AE25" s="664"/>
      <c r="AF25" s="664"/>
      <c r="AG25" s="664"/>
      <c r="AH25" s="664"/>
      <c r="AI25" s="664"/>
      <c r="AJ25" s="664"/>
      <c r="AK25" s="664"/>
      <c r="AL25" s="630">
        <v>99.7</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129</v>
      </c>
      <c r="BH25" s="628"/>
      <c r="BI25" s="628"/>
      <c r="BJ25" s="628"/>
      <c r="BK25" s="628"/>
      <c r="BL25" s="628"/>
      <c r="BM25" s="628"/>
      <c r="BN25" s="629"/>
      <c r="BO25" s="663" t="s">
        <v>129</v>
      </c>
      <c r="BP25" s="663"/>
      <c r="BQ25" s="663"/>
      <c r="BR25" s="663"/>
      <c r="BS25" s="664" t="s">
        <v>129</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4163034</v>
      </c>
      <c r="CS25" s="636"/>
      <c r="CT25" s="636"/>
      <c r="CU25" s="636"/>
      <c r="CV25" s="636"/>
      <c r="CW25" s="636"/>
      <c r="CX25" s="636"/>
      <c r="CY25" s="637"/>
      <c r="CZ25" s="630">
        <v>11.4</v>
      </c>
      <c r="DA25" s="638"/>
      <c r="DB25" s="638"/>
      <c r="DC25" s="639"/>
      <c r="DD25" s="633">
        <v>3821933</v>
      </c>
      <c r="DE25" s="636"/>
      <c r="DF25" s="636"/>
      <c r="DG25" s="636"/>
      <c r="DH25" s="636"/>
      <c r="DI25" s="636"/>
      <c r="DJ25" s="636"/>
      <c r="DK25" s="637"/>
      <c r="DL25" s="633">
        <v>3729196</v>
      </c>
      <c r="DM25" s="636"/>
      <c r="DN25" s="636"/>
      <c r="DO25" s="636"/>
      <c r="DP25" s="636"/>
      <c r="DQ25" s="636"/>
      <c r="DR25" s="636"/>
      <c r="DS25" s="636"/>
      <c r="DT25" s="636"/>
      <c r="DU25" s="636"/>
      <c r="DV25" s="637"/>
      <c r="DW25" s="630">
        <v>18.5</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4564</v>
      </c>
      <c r="S26" s="628"/>
      <c r="T26" s="628"/>
      <c r="U26" s="628"/>
      <c r="V26" s="628"/>
      <c r="W26" s="628"/>
      <c r="X26" s="628"/>
      <c r="Y26" s="629"/>
      <c r="Z26" s="663">
        <v>0</v>
      </c>
      <c r="AA26" s="663"/>
      <c r="AB26" s="663"/>
      <c r="AC26" s="663"/>
      <c r="AD26" s="664">
        <v>4564</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129</v>
      </c>
      <c r="BH26" s="628"/>
      <c r="BI26" s="628"/>
      <c r="BJ26" s="628"/>
      <c r="BK26" s="628"/>
      <c r="BL26" s="628"/>
      <c r="BM26" s="628"/>
      <c r="BN26" s="629"/>
      <c r="BO26" s="663" t="s">
        <v>129</v>
      </c>
      <c r="BP26" s="663"/>
      <c r="BQ26" s="663"/>
      <c r="BR26" s="663"/>
      <c r="BS26" s="664" t="s">
        <v>129</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2471644</v>
      </c>
      <c r="CS26" s="628"/>
      <c r="CT26" s="628"/>
      <c r="CU26" s="628"/>
      <c r="CV26" s="628"/>
      <c r="CW26" s="628"/>
      <c r="CX26" s="628"/>
      <c r="CY26" s="629"/>
      <c r="CZ26" s="630">
        <v>6.8</v>
      </c>
      <c r="DA26" s="638"/>
      <c r="DB26" s="638"/>
      <c r="DC26" s="639"/>
      <c r="DD26" s="633">
        <v>2300171</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59490</v>
      </c>
      <c r="S27" s="628"/>
      <c r="T27" s="628"/>
      <c r="U27" s="628"/>
      <c r="V27" s="628"/>
      <c r="W27" s="628"/>
      <c r="X27" s="628"/>
      <c r="Y27" s="629"/>
      <c r="Z27" s="663">
        <v>0.2</v>
      </c>
      <c r="AA27" s="663"/>
      <c r="AB27" s="663"/>
      <c r="AC27" s="663"/>
      <c r="AD27" s="664" t="s">
        <v>129</v>
      </c>
      <c r="AE27" s="664"/>
      <c r="AF27" s="664"/>
      <c r="AG27" s="664"/>
      <c r="AH27" s="664"/>
      <c r="AI27" s="664"/>
      <c r="AJ27" s="664"/>
      <c r="AK27" s="664"/>
      <c r="AL27" s="630" t="s">
        <v>129</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6008105</v>
      </c>
      <c r="BH27" s="628"/>
      <c r="BI27" s="628"/>
      <c r="BJ27" s="628"/>
      <c r="BK27" s="628"/>
      <c r="BL27" s="628"/>
      <c r="BM27" s="628"/>
      <c r="BN27" s="629"/>
      <c r="BO27" s="663">
        <v>100</v>
      </c>
      <c r="BP27" s="663"/>
      <c r="BQ27" s="663"/>
      <c r="BR27" s="663"/>
      <c r="BS27" s="664">
        <v>39375</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5253453</v>
      </c>
      <c r="CS27" s="636"/>
      <c r="CT27" s="636"/>
      <c r="CU27" s="636"/>
      <c r="CV27" s="636"/>
      <c r="CW27" s="636"/>
      <c r="CX27" s="636"/>
      <c r="CY27" s="637"/>
      <c r="CZ27" s="630">
        <v>14.4</v>
      </c>
      <c r="DA27" s="638"/>
      <c r="DB27" s="638"/>
      <c r="DC27" s="639"/>
      <c r="DD27" s="633">
        <v>1460530</v>
      </c>
      <c r="DE27" s="636"/>
      <c r="DF27" s="636"/>
      <c r="DG27" s="636"/>
      <c r="DH27" s="636"/>
      <c r="DI27" s="636"/>
      <c r="DJ27" s="636"/>
      <c r="DK27" s="637"/>
      <c r="DL27" s="633">
        <v>1428797</v>
      </c>
      <c r="DM27" s="636"/>
      <c r="DN27" s="636"/>
      <c r="DO27" s="636"/>
      <c r="DP27" s="636"/>
      <c r="DQ27" s="636"/>
      <c r="DR27" s="636"/>
      <c r="DS27" s="636"/>
      <c r="DT27" s="636"/>
      <c r="DU27" s="636"/>
      <c r="DV27" s="637"/>
      <c r="DW27" s="630">
        <v>7.1</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200317</v>
      </c>
      <c r="S28" s="628"/>
      <c r="T28" s="628"/>
      <c r="U28" s="628"/>
      <c r="V28" s="628"/>
      <c r="W28" s="628"/>
      <c r="X28" s="628"/>
      <c r="Y28" s="629"/>
      <c r="Z28" s="663">
        <v>0.5</v>
      </c>
      <c r="AA28" s="663"/>
      <c r="AB28" s="663"/>
      <c r="AC28" s="663"/>
      <c r="AD28" s="664">
        <v>28683</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5016705</v>
      </c>
      <c r="CS28" s="628"/>
      <c r="CT28" s="628"/>
      <c r="CU28" s="628"/>
      <c r="CV28" s="628"/>
      <c r="CW28" s="628"/>
      <c r="CX28" s="628"/>
      <c r="CY28" s="629"/>
      <c r="CZ28" s="630">
        <v>13.7</v>
      </c>
      <c r="DA28" s="638"/>
      <c r="DB28" s="638"/>
      <c r="DC28" s="639"/>
      <c r="DD28" s="633">
        <v>4956421</v>
      </c>
      <c r="DE28" s="628"/>
      <c r="DF28" s="628"/>
      <c r="DG28" s="628"/>
      <c r="DH28" s="628"/>
      <c r="DI28" s="628"/>
      <c r="DJ28" s="628"/>
      <c r="DK28" s="629"/>
      <c r="DL28" s="633">
        <v>4956383</v>
      </c>
      <c r="DM28" s="628"/>
      <c r="DN28" s="628"/>
      <c r="DO28" s="628"/>
      <c r="DP28" s="628"/>
      <c r="DQ28" s="628"/>
      <c r="DR28" s="628"/>
      <c r="DS28" s="628"/>
      <c r="DT28" s="628"/>
      <c r="DU28" s="628"/>
      <c r="DV28" s="629"/>
      <c r="DW28" s="630">
        <v>24.6</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161804</v>
      </c>
      <c r="S29" s="628"/>
      <c r="T29" s="628"/>
      <c r="U29" s="628"/>
      <c r="V29" s="628"/>
      <c r="W29" s="628"/>
      <c r="X29" s="628"/>
      <c r="Y29" s="629"/>
      <c r="Z29" s="663">
        <v>0.4</v>
      </c>
      <c r="AA29" s="663"/>
      <c r="AB29" s="663"/>
      <c r="AC29" s="663"/>
      <c r="AD29" s="664" t="s">
        <v>129</v>
      </c>
      <c r="AE29" s="664"/>
      <c r="AF29" s="664"/>
      <c r="AG29" s="664"/>
      <c r="AH29" s="664"/>
      <c r="AI29" s="664"/>
      <c r="AJ29" s="664"/>
      <c r="AK29" s="664"/>
      <c r="AL29" s="630" t="s">
        <v>129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5016670</v>
      </c>
      <c r="CS29" s="636"/>
      <c r="CT29" s="636"/>
      <c r="CU29" s="636"/>
      <c r="CV29" s="636"/>
      <c r="CW29" s="636"/>
      <c r="CX29" s="636"/>
      <c r="CY29" s="637"/>
      <c r="CZ29" s="630">
        <v>13.7</v>
      </c>
      <c r="DA29" s="638"/>
      <c r="DB29" s="638"/>
      <c r="DC29" s="639"/>
      <c r="DD29" s="633">
        <v>4956386</v>
      </c>
      <c r="DE29" s="636"/>
      <c r="DF29" s="636"/>
      <c r="DG29" s="636"/>
      <c r="DH29" s="636"/>
      <c r="DI29" s="636"/>
      <c r="DJ29" s="636"/>
      <c r="DK29" s="637"/>
      <c r="DL29" s="633">
        <v>4956348</v>
      </c>
      <c r="DM29" s="636"/>
      <c r="DN29" s="636"/>
      <c r="DO29" s="636"/>
      <c r="DP29" s="636"/>
      <c r="DQ29" s="636"/>
      <c r="DR29" s="636"/>
      <c r="DS29" s="636"/>
      <c r="DT29" s="636"/>
      <c r="DU29" s="636"/>
      <c r="DV29" s="637"/>
      <c r="DW29" s="630">
        <v>24.6</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6638851</v>
      </c>
      <c r="S30" s="628"/>
      <c r="T30" s="628"/>
      <c r="U30" s="628"/>
      <c r="V30" s="628"/>
      <c r="W30" s="628"/>
      <c r="X30" s="628"/>
      <c r="Y30" s="629"/>
      <c r="Z30" s="663">
        <v>17.3</v>
      </c>
      <c r="AA30" s="663"/>
      <c r="AB30" s="663"/>
      <c r="AC30" s="663"/>
      <c r="AD30" s="664" t="s">
        <v>129</v>
      </c>
      <c r="AE30" s="664"/>
      <c r="AF30" s="664"/>
      <c r="AG30" s="664"/>
      <c r="AH30" s="664"/>
      <c r="AI30" s="664"/>
      <c r="AJ30" s="664"/>
      <c r="AK30" s="664"/>
      <c r="AL30" s="630" t="s">
        <v>129</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4887661</v>
      </c>
      <c r="CS30" s="628"/>
      <c r="CT30" s="628"/>
      <c r="CU30" s="628"/>
      <c r="CV30" s="628"/>
      <c r="CW30" s="628"/>
      <c r="CX30" s="628"/>
      <c r="CY30" s="629"/>
      <c r="CZ30" s="630">
        <v>13.4</v>
      </c>
      <c r="DA30" s="638"/>
      <c r="DB30" s="638"/>
      <c r="DC30" s="639"/>
      <c r="DD30" s="633">
        <v>4833474</v>
      </c>
      <c r="DE30" s="628"/>
      <c r="DF30" s="628"/>
      <c r="DG30" s="628"/>
      <c r="DH30" s="628"/>
      <c r="DI30" s="628"/>
      <c r="DJ30" s="628"/>
      <c r="DK30" s="629"/>
      <c r="DL30" s="633">
        <v>4833436</v>
      </c>
      <c r="DM30" s="628"/>
      <c r="DN30" s="628"/>
      <c r="DO30" s="628"/>
      <c r="DP30" s="628"/>
      <c r="DQ30" s="628"/>
      <c r="DR30" s="628"/>
      <c r="DS30" s="628"/>
      <c r="DT30" s="628"/>
      <c r="DU30" s="628"/>
      <c r="DV30" s="629"/>
      <c r="DW30" s="630">
        <v>24</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129</v>
      </c>
      <c r="S31" s="628"/>
      <c r="T31" s="628"/>
      <c r="U31" s="628"/>
      <c r="V31" s="628"/>
      <c r="W31" s="628"/>
      <c r="X31" s="628"/>
      <c r="Y31" s="629"/>
      <c r="Z31" s="663" t="s">
        <v>129</v>
      </c>
      <c r="AA31" s="663"/>
      <c r="AB31" s="663"/>
      <c r="AC31" s="663"/>
      <c r="AD31" s="664" t="s">
        <v>129</v>
      </c>
      <c r="AE31" s="664"/>
      <c r="AF31" s="664"/>
      <c r="AG31" s="664"/>
      <c r="AH31" s="664"/>
      <c r="AI31" s="664"/>
      <c r="AJ31" s="664"/>
      <c r="AK31" s="664"/>
      <c r="AL31" s="630" t="s">
        <v>129</v>
      </c>
      <c r="AM31" s="631"/>
      <c r="AN31" s="631"/>
      <c r="AO31" s="665"/>
      <c r="AP31" s="688" t="s">
        <v>314</v>
      </c>
      <c r="AQ31" s="689"/>
      <c r="AR31" s="689"/>
      <c r="AS31" s="689"/>
      <c r="AT31" s="690" t="s">
        <v>315</v>
      </c>
      <c r="AU31" s="218"/>
      <c r="AV31" s="218"/>
      <c r="AW31" s="218"/>
      <c r="AX31" s="676" t="s">
        <v>189</v>
      </c>
      <c r="AY31" s="677"/>
      <c r="AZ31" s="677"/>
      <c r="BA31" s="677"/>
      <c r="BB31" s="677"/>
      <c r="BC31" s="677"/>
      <c r="BD31" s="677"/>
      <c r="BE31" s="677"/>
      <c r="BF31" s="678"/>
      <c r="BG31" s="684">
        <v>99.7</v>
      </c>
      <c r="BH31" s="685"/>
      <c r="BI31" s="685"/>
      <c r="BJ31" s="685"/>
      <c r="BK31" s="685"/>
      <c r="BL31" s="685"/>
      <c r="BM31" s="686">
        <v>97.5</v>
      </c>
      <c r="BN31" s="685"/>
      <c r="BO31" s="685"/>
      <c r="BP31" s="685"/>
      <c r="BQ31" s="687"/>
      <c r="BR31" s="684">
        <v>99.6</v>
      </c>
      <c r="BS31" s="685"/>
      <c r="BT31" s="685"/>
      <c r="BU31" s="685"/>
      <c r="BV31" s="685"/>
      <c r="BW31" s="685"/>
      <c r="BX31" s="686">
        <v>97.2</v>
      </c>
      <c r="BY31" s="685"/>
      <c r="BZ31" s="685"/>
      <c r="CA31" s="685"/>
      <c r="CB31" s="687"/>
      <c r="CD31" s="642"/>
      <c r="CE31" s="643"/>
      <c r="CF31" s="624" t="s">
        <v>316</v>
      </c>
      <c r="CG31" s="625"/>
      <c r="CH31" s="625"/>
      <c r="CI31" s="625"/>
      <c r="CJ31" s="625"/>
      <c r="CK31" s="625"/>
      <c r="CL31" s="625"/>
      <c r="CM31" s="625"/>
      <c r="CN31" s="625"/>
      <c r="CO31" s="625"/>
      <c r="CP31" s="625"/>
      <c r="CQ31" s="626"/>
      <c r="CR31" s="627">
        <v>129009</v>
      </c>
      <c r="CS31" s="636"/>
      <c r="CT31" s="636"/>
      <c r="CU31" s="636"/>
      <c r="CV31" s="636"/>
      <c r="CW31" s="636"/>
      <c r="CX31" s="636"/>
      <c r="CY31" s="637"/>
      <c r="CZ31" s="630">
        <v>0.4</v>
      </c>
      <c r="DA31" s="638"/>
      <c r="DB31" s="638"/>
      <c r="DC31" s="639"/>
      <c r="DD31" s="633">
        <v>122912</v>
      </c>
      <c r="DE31" s="636"/>
      <c r="DF31" s="636"/>
      <c r="DG31" s="636"/>
      <c r="DH31" s="636"/>
      <c r="DI31" s="636"/>
      <c r="DJ31" s="636"/>
      <c r="DK31" s="637"/>
      <c r="DL31" s="633">
        <v>122912</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2523899</v>
      </c>
      <c r="S32" s="628"/>
      <c r="T32" s="628"/>
      <c r="U32" s="628"/>
      <c r="V32" s="628"/>
      <c r="W32" s="628"/>
      <c r="X32" s="628"/>
      <c r="Y32" s="629"/>
      <c r="Z32" s="663">
        <v>6.6</v>
      </c>
      <c r="AA32" s="663"/>
      <c r="AB32" s="663"/>
      <c r="AC32" s="663"/>
      <c r="AD32" s="664" t="s">
        <v>129</v>
      </c>
      <c r="AE32" s="664"/>
      <c r="AF32" s="664"/>
      <c r="AG32" s="664"/>
      <c r="AH32" s="664"/>
      <c r="AI32" s="664"/>
      <c r="AJ32" s="664"/>
      <c r="AK32" s="664"/>
      <c r="AL32" s="630" t="s">
        <v>129</v>
      </c>
      <c r="AM32" s="631"/>
      <c r="AN32" s="631"/>
      <c r="AO32" s="665"/>
      <c r="AP32" s="666"/>
      <c r="AQ32" s="667"/>
      <c r="AR32" s="667"/>
      <c r="AS32" s="667"/>
      <c r="AT32" s="691"/>
      <c r="AU32" s="214" t="s">
        <v>318</v>
      </c>
      <c r="AX32" s="624" t="s">
        <v>319</v>
      </c>
      <c r="AY32" s="625"/>
      <c r="AZ32" s="625"/>
      <c r="BA32" s="625"/>
      <c r="BB32" s="625"/>
      <c r="BC32" s="625"/>
      <c r="BD32" s="625"/>
      <c r="BE32" s="625"/>
      <c r="BF32" s="626"/>
      <c r="BG32" s="683">
        <v>99.9</v>
      </c>
      <c r="BH32" s="636"/>
      <c r="BI32" s="636"/>
      <c r="BJ32" s="636"/>
      <c r="BK32" s="636"/>
      <c r="BL32" s="636"/>
      <c r="BM32" s="631">
        <v>99.4</v>
      </c>
      <c r="BN32" s="636"/>
      <c r="BO32" s="636"/>
      <c r="BP32" s="636"/>
      <c r="BQ32" s="661"/>
      <c r="BR32" s="683">
        <v>99.9</v>
      </c>
      <c r="BS32" s="636"/>
      <c r="BT32" s="636"/>
      <c r="BU32" s="636"/>
      <c r="BV32" s="636"/>
      <c r="BW32" s="636"/>
      <c r="BX32" s="631">
        <v>99.3</v>
      </c>
      <c r="BY32" s="636"/>
      <c r="BZ32" s="636"/>
      <c r="CA32" s="636"/>
      <c r="CB32" s="661"/>
      <c r="CD32" s="644"/>
      <c r="CE32" s="645"/>
      <c r="CF32" s="624" t="s">
        <v>320</v>
      </c>
      <c r="CG32" s="625"/>
      <c r="CH32" s="625"/>
      <c r="CI32" s="625"/>
      <c r="CJ32" s="625"/>
      <c r="CK32" s="625"/>
      <c r="CL32" s="625"/>
      <c r="CM32" s="625"/>
      <c r="CN32" s="625"/>
      <c r="CO32" s="625"/>
      <c r="CP32" s="625"/>
      <c r="CQ32" s="626"/>
      <c r="CR32" s="627">
        <v>35</v>
      </c>
      <c r="CS32" s="628"/>
      <c r="CT32" s="628"/>
      <c r="CU32" s="628"/>
      <c r="CV32" s="628"/>
      <c r="CW32" s="628"/>
      <c r="CX32" s="628"/>
      <c r="CY32" s="629"/>
      <c r="CZ32" s="630">
        <v>0</v>
      </c>
      <c r="DA32" s="638"/>
      <c r="DB32" s="638"/>
      <c r="DC32" s="639"/>
      <c r="DD32" s="633">
        <v>35</v>
      </c>
      <c r="DE32" s="628"/>
      <c r="DF32" s="628"/>
      <c r="DG32" s="628"/>
      <c r="DH32" s="628"/>
      <c r="DI32" s="628"/>
      <c r="DJ32" s="628"/>
      <c r="DK32" s="629"/>
      <c r="DL32" s="633">
        <v>35</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98303</v>
      </c>
      <c r="S33" s="628"/>
      <c r="T33" s="628"/>
      <c r="U33" s="628"/>
      <c r="V33" s="628"/>
      <c r="W33" s="628"/>
      <c r="X33" s="628"/>
      <c r="Y33" s="629"/>
      <c r="Z33" s="663">
        <v>0.3</v>
      </c>
      <c r="AA33" s="663"/>
      <c r="AB33" s="663"/>
      <c r="AC33" s="663"/>
      <c r="AD33" s="664">
        <v>22057</v>
      </c>
      <c r="AE33" s="664"/>
      <c r="AF33" s="664"/>
      <c r="AG33" s="664"/>
      <c r="AH33" s="664"/>
      <c r="AI33" s="664"/>
      <c r="AJ33" s="664"/>
      <c r="AK33" s="664"/>
      <c r="AL33" s="630">
        <v>0.1</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99.5</v>
      </c>
      <c r="BH33" s="612"/>
      <c r="BI33" s="612"/>
      <c r="BJ33" s="612"/>
      <c r="BK33" s="612"/>
      <c r="BL33" s="612"/>
      <c r="BM33" s="656">
        <v>95.9</v>
      </c>
      <c r="BN33" s="612"/>
      <c r="BO33" s="612"/>
      <c r="BP33" s="612"/>
      <c r="BQ33" s="650"/>
      <c r="BR33" s="682">
        <v>99.3</v>
      </c>
      <c r="BS33" s="612"/>
      <c r="BT33" s="612"/>
      <c r="BU33" s="612"/>
      <c r="BV33" s="612"/>
      <c r="BW33" s="612"/>
      <c r="BX33" s="656">
        <v>95.3</v>
      </c>
      <c r="BY33" s="612"/>
      <c r="BZ33" s="612"/>
      <c r="CA33" s="612"/>
      <c r="CB33" s="650"/>
      <c r="CD33" s="624" t="s">
        <v>323</v>
      </c>
      <c r="CE33" s="625"/>
      <c r="CF33" s="625"/>
      <c r="CG33" s="625"/>
      <c r="CH33" s="625"/>
      <c r="CI33" s="625"/>
      <c r="CJ33" s="625"/>
      <c r="CK33" s="625"/>
      <c r="CL33" s="625"/>
      <c r="CM33" s="625"/>
      <c r="CN33" s="625"/>
      <c r="CO33" s="625"/>
      <c r="CP33" s="625"/>
      <c r="CQ33" s="626"/>
      <c r="CR33" s="627">
        <v>16698387</v>
      </c>
      <c r="CS33" s="636"/>
      <c r="CT33" s="636"/>
      <c r="CU33" s="636"/>
      <c r="CV33" s="636"/>
      <c r="CW33" s="636"/>
      <c r="CX33" s="636"/>
      <c r="CY33" s="637"/>
      <c r="CZ33" s="630">
        <v>45.7</v>
      </c>
      <c r="DA33" s="638"/>
      <c r="DB33" s="638"/>
      <c r="DC33" s="639"/>
      <c r="DD33" s="633">
        <v>12021601</v>
      </c>
      <c r="DE33" s="636"/>
      <c r="DF33" s="636"/>
      <c r="DG33" s="636"/>
      <c r="DH33" s="636"/>
      <c r="DI33" s="636"/>
      <c r="DJ33" s="636"/>
      <c r="DK33" s="637"/>
      <c r="DL33" s="633">
        <v>9146708</v>
      </c>
      <c r="DM33" s="636"/>
      <c r="DN33" s="636"/>
      <c r="DO33" s="636"/>
      <c r="DP33" s="636"/>
      <c r="DQ33" s="636"/>
      <c r="DR33" s="636"/>
      <c r="DS33" s="636"/>
      <c r="DT33" s="636"/>
      <c r="DU33" s="636"/>
      <c r="DV33" s="637"/>
      <c r="DW33" s="630">
        <v>45.5</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444892</v>
      </c>
      <c r="S34" s="628"/>
      <c r="T34" s="628"/>
      <c r="U34" s="628"/>
      <c r="V34" s="628"/>
      <c r="W34" s="628"/>
      <c r="X34" s="628"/>
      <c r="Y34" s="629"/>
      <c r="Z34" s="663">
        <v>1.2</v>
      </c>
      <c r="AA34" s="663"/>
      <c r="AB34" s="663"/>
      <c r="AC34" s="663"/>
      <c r="AD34" s="664" t="s">
        <v>129</v>
      </c>
      <c r="AE34" s="664"/>
      <c r="AF34" s="664"/>
      <c r="AG34" s="664"/>
      <c r="AH34" s="664"/>
      <c r="AI34" s="664"/>
      <c r="AJ34" s="664"/>
      <c r="AK34" s="664"/>
      <c r="AL34" s="630" t="s">
        <v>129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5407506</v>
      </c>
      <c r="CS34" s="628"/>
      <c r="CT34" s="628"/>
      <c r="CU34" s="628"/>
      <c r="CV34" s="628"/>
      <c r="CW34" s="628"/>
      <c r="CX34" s="628"/>
      <c r="CY34" s="629"/>
      <c r="CZ34" s="630">
        <v>14.8</v>
      </c>
      <c r="DA34" s="638"/>
      <c r="DB34" s="638"/>
      <c r="DC34" s="639"/>
      <c r="DD34" s="633">
        <v>3506540</v>
      </c>
      <c r="DE34" s="628"/>
      <c r="DF34" s="628"/>
      <c r="DG34" s="628"/>
      <c r="DH34" s="628"/>
      <c r="DI34" s="628"/>
      <c r="DJ34" s="628"/>
      <c r="DK34" s="629"/>
      <c r="DL34" s="633">
        <v>3036285</v>
      </c>
      <c r="DM34" s="628"/>
      <c r="DN34" s="628"/>
      <c r="DO34" s="628"/>
      <c r="DP34" s="628"/>
      <c r="DQ34" s="628"/>
      <c r="DR34" s="628"/>
      <c r="DS34" s="628"/>
      <c r="DT34" s="628"/>
      <c r="DU34" s="628"/>
      <c r="DV34" s="629"/>
      <c r="DW34" s="630">
        <v>15.1</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489791</v>
      </c>
      <c r="S35" s="628"/>
      <c r="T35" s="628"/>
      <c r="U35" s="628"/>
      <c r="V35" s="628"/>
      <c r="W35" s="628"/>
      <c r="X35" s="628"/>
      <c r="Y35" s="629"/>
      <c r="Z35" s="663">
        <v>1.3</v>
      </c>
      <c r="AA35" s="663"/>
      <c r="AB35" s="663"/>
      <c r="AC35" s="663"/>
      <c r="AD35" s="664" t="s">
        <v>129</v>
      </c>
      <c r="AE35" s="664"/>
      <c r="AF35" s="664"/>
      <c r="AG35" s="664"/>
      <c r="AH35" s="664"/>
      <c r="AI35" s="664"/>
      <c r="AJ35" s="664"/>
      <c r="AK35" s="664"/>
      <c r="AL35" s="630" t="s">
        <v>129</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2250931</v>
      </c>
      <c r="CS35" s="636"/>
      <c r="CT35" s="636"/>
      <c r="CU35" s="636"/>
      <c r="CV35" s="636"/>
      <c r="CW35" s="636"/>
      <c r="CX35" s="636"/>
      <c r="CY35" s="637"/>
      <c r="CZ35" s="630">
        <v>6.2</v>
      </c>
      <c r="DA35" s="638"/>
      <c r="DB35" s="638"/>
      <c r="DC35" s="639"/>
      <c r="DD35" s="633">
        <v>1530915</v>
      </c>
      <c r="DE35" s="636"/>
      <c r="DF35" s="636"/>
      <c r="DG35" s="636"/>
      <c r="DH35" s="636"/>
      <c r="DI35" s="636"/>
      <c r="DJ35" s="636"/>
      <c r="DK35" s="637"/>
      <c r="DL35" s="633">
        <v>1176170</v>
      </c>
      <c r="DM35" s="636"/>
      <c r="DN35" s="636"/>
      <c r="DO35" s="636"/>
      <c r="DP35" s="636"/>
      <c r="DQ35" s="636"/>
      <c r="DR35" s="636"/>
      <c r="DS35" s="636"/>
      <c r="DT35" s="636"/>
      <c r="DU35" s="636"/>
      <c r="DV35" s="637"/>
      <c r="DW35" s="630">
        <v>5.8</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1438635</v>
      </c>
      <c r="S36" s="628"/>
      <c r="T36" s="628"/>
      <c r="U36" s="628"/>
      <c r="V36" s="628"/>
      <c r="W36" s="628"/>
      <c r="X36" s="628"/>
      <c r="Y36" s="629"/>
      <c r="Z36" s="663">
        <v>3.7</v>
      </c>
      <c r="AA36" s="663"/>
      <c r="AB36" s="663"/>
      <c r="AC36" s="663"/>
      <c r="AD36" s="664" t="s">
        <v>129</v>
      </c>
      <c r="AE36" s="664"/>
      <c r="AF36" s="664"/>
      <c r="AG36" s="664"/>
      <c r="AH36" s="664"/>
      <c r="AI36" s="664"/>
      <c r="AJ36" s="664"/>
      <c r="AK36" s="664"/>
      <c r="AL36" s="630" t="s">
        <v>129</v>
      </c>
      <c r="AM36" s="631"/>
      <c r="AN36" s="631"/>
      <c r="AO36" s="665"/>
      <c r="AP36" s="222"/>
      <c r="AQ36" s="670" t="s">
        <v>331</v>
      </c>
      <c r="AR36" s="671"/>
      <c r="AS36" s="671"/>
      <c r="AT36" s="671"/>
      <c r="AU36" s="671"/>
      <c r="AV36" s="671"/>
      <c r="AW36" s="671"/>
      <c r="AX36" s="671"/>
      <c r="AY36" s="672"/>
      <c r="AZ36" s="673">
        <v>4407144</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162033</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5803190</v>
      </c>
      <c r="CS36" s="628"/>
      <c r="CT36" s="628"/>
      <c r="CU36" s="628"/>
      <c r="CV36" s="628"/>
      <c r="CW36" s="628"/>
      <c r="CX36" s="628"/>
      <c r="CY36" s="629"/>
      <c r="CZ36" s="630">
        <v>15.9</v>
      </c>
      <c r="DA36" s="638"/>
      <c r="DB36" s="638"/>
      <c r="DC36" s="639"/>
      <c r="DD36" s="633">
        <v>4715742</v>
      </c>
      <c r="DE36" s="628"/>
      <c r="DF36" s="628"/>
      <c r="DG36" s="628"/>
      <c r="DH36" s="628"/>
      <c r="DI36" s="628"/>
      <c r="DJ36" s="628"/>
      <c r="DK36" s="629"/>
      <c r="DL36" s="633">
        <v>2887502</v>
      </c>
      <c r="DM36" s="628"/>
      <c r="DN36" s="628"/>
      <c r="DO36" s="628"/>
      <c r="DP36" s="628"/>
      <c r="DQ36" s="628"/>
      <c r="DR36" s="628"/>
      <c r="DS36" s="628"/>
      <c r="DT36" s="628"/>
      <c r="DU36" s="628"/>
      <c r="DV36" s="629"/>
      <c r="DW36" s="630">
        <v>14.4</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1002214</v>
      </c>
      <c r="S37" s="628"/>
      <c r="T37" s="628"/>
      <c r="U37" s="628"/>
      <c r="V37" s="628"/>
      <c r="W37" s="628"/>
      <c r="X37" s="628"/>
      <c r="Y37" s="629"/>
      <c r="Z37" s="663">
        <v>2.6</v>
      </c>
      <c r="AA37" s="663"/>
      <c r="AB37" s="663"/>
      <c r="AC37" s="663"/>
      <c r="AD37" s="664">
        <v>41</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1287932</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189526</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1389867</v>
      </c>
      <c r="CS37" s="636"/>
      <c r="CT37" s="636"/>
      <c r="CU37" s="636"/>
      <c r="CV37" s="636"/>
      <c r="CW37" s="636"/>
      <c r="CX37" s="636"/>
      <c r="CY37" s="637"/>
      <c r="CZ37" s="630">
        <v>3.8</v>
      </c>
      <c r="DA37" s="638"/>
      <c r="DB37" s="638"/>
      <c r="DC37" s="639"/>
      <c r="DD37" s="633">
        <v>1332267</v>
      </c>
      <c r="DE37" s="636"/>
      <c r="DF37" s="636"/>
      <c r="DG37" s="636"/>
      <c r="DH37" s="636"/>
      <c r="DI37" s="636"/>
      <c r="DJ37" s="636"/>
      <c r="DK37" s="637"/>
      <c r="DL37" s="633">
        <v>1320481</v>
      </c>
      <c r="DM37" s="636"/>
      <c r="DN37" s="636"/>
      <c r="DO37" s="636"/>
      <c r="DP37" s="636"/>
      <c r="DQ37" s="636"/>
      <c r="DR37" s="636"/>
      <c r="DS37" s="636"/>
      <c r="DT37" s="636"/>
      <c r="DU37" s="636"/>
      <c r="DV37" s="637"/>
      <c r="DW37" s="630">
        <v>6.6</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3281800</v>
      </c>
      <c r="S38" s="628"/>
      <c r="T38" s="628"/>
      <c r="U38" s="628"/>
      <c r="V38" s="628"/>
      <c r="W38" s="628"/>
      <c r="X38" s="628"/>
      <c r="Y38" s="629"/>
      <c r="Z38" s="663">
        <v>8.5</v>
      </c>
      <c r="AA38" s="663"/>
      <c r="AB38" s="663"/>
      <c r="AC38" s="663"/>
      <c r="AD38" s="664" t="s">
        <v>129</v>
      </c>
      <c r="AE38" s="664"/>
      <c r="AF38" s="664"/>
      <c r="AG38" s="664"/>
      <c r="AH38" s="664"/>
      <c r="AI38" s="664"/>
      <c r="AJ38" s="664"/>
      <c r="AK38" s="664"/>
      <c r="AL38" s="630" t="s">
        <v>129</v>
      </c>
      <c r="AM38" s="631"/>
      <c r="AN38" s="631"/>
      <c r="AO38" s="665"/>
      <c r="AQ38" s="658" t="s">
        <v>339</v>
      </c>
      <c r="AR38" s="659"/>
      <c r="AS38" s="659"/>
      <c r="AT38" s="659"/>
      <c r="AU38" s="659"/>
      <c r="AV38" s="659"/>
      <c r="AW38" s="659"/>
      <c r="AX38" s="659"/>
      <c r="AY38" s="660"/>
      <c r="AZ38" s="627">
        <v>576154</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6723</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2509121</v>
      </c>
      <c r="CS38" s="628"/>
      <c r="CT38" s="628"/>
      <c r="CU38" s="628"/>
      <c r="CV38" s="628"/>
      <c r="CW38" s="628"/>
      <c r="CX38" s="628"/>
      <c r="CY38" s="629"/>
      <c r="CZ38" s="630">
        <v>6.9</v>
      </c>
      <c r="DA38" s="638"/>
      <c r="DB38" s="638"/>
      <c r="DC38" s="639"/>
      <c r="DD38" s="633">
        <v>2099472</v>
      </c>
      <c r="DE38" s="628"/>
      <c r="DF38" s="628"/>
      <c r="DG38" s="628"/>
      <c r="DH38" s="628"/>
      <c r="DI38" s="628"/>
      <c r="DJ38" s="628"/>
      <c r="DK38" s="629"/>
      <c r="DL38" s="633">
        <v>2046751</v>
      </c>
      <c r="DM38" s="628"/>
      <c r="DN38" s="628"/>
      <c r="DO38" s="628"/>
      <c r="DP38" s="628"/>
      <c r="DQ38" s="628"/>
      <c r="DR38" s="628"/>
      <c r="DS38" s="628"/>
      <c r="DT38" s="628"/>
      <c r="DU38" s="628"/>
      <c r="DV38" s="629"/>
      <c r="DW38" s="630">
        <v>10.199999999999999</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129</v>
      </c>
      <c r="AA39" s="663"/>
      <c r="AB39" s="663"/>
      <c r="AC39" s="663"/>
      <c r="AD39" s="664" t="s">
        <v>129</v>
      </c>
      <c r="AE39" s="664"/>
      <c r="AF39" s="664"/>
      <c r="AG39" s="664"/>
      <c r="AH39" s="664"/>
      <c r="AI39" s="664"/>
      <c r="AJ39" s="664"/>
      <c r="AK39" s="664"/>
      <c r="AL39" s="630" t="s">
        <v>129</v>
      </c>
      <c r="AM39" s="631"/>
      <c r="AN39" s="631"/>
      <c r="AO39" s="665"/>
      <c r="AQ39" s="658" t="s">
        <v>343</v>
      </c>
      <c r="AR39" s="659"/>
      <c r="AS39" s="659"/>
      <c r="AT39" s="659"/>
      <c r="AU39" s="659"/>
      <c r="AV39" s="659"/>
      <c r="AW39" s="659"/>
      <c r="AX39" s="659"/>
      <c r="AY39" s="660"/>
      <c r="AZ39" s="627">
        <v>33937</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10167</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362085</v>
      </c>
      <c r="CS39" s="636"/>
      <c r="CT39" s="636"/>
      <c r="CU39" s="636"/>
      <c r="CV39" s="636"/>
      <c r="CW39" s="636"/>
      <c r="CX39" s="636"/>
      <c r="CY39" s="637"/>
      <c r="CZ39" s="630">
        <v>1</v>
      </c>
      <c r="DA39" s="638"/>
      <c r="DB39" s="638"/>
      <c r="DC39" s="639"/>
      <c r="DD39" s="633">
        <v>165707</v>
      </c>
      <c r="DE39" s="636"/>
      <c r="DF39" s="636"/>
      <c r="DG39" s="636"/>
      <c r="DH39" s="636"/>
      <c r="DI39" s="636"/>
      <c r="DJ39" s="636"/>
      <c r="DK39" s="637"/>
      <c r="DL39" s="633" t="s">
        <v>129</v>
      </c>
      <c r="DM39" s="636"/>
      <c r="DN39" s="636"/>
      <c r="DO39" s="636"/>
      <c r="DP39" s="636"/>
      <c r="DQ39" s="636"/>
      <c r="DR39" s="636"/>
      <c r="DS39" s="636"/>
      <c r="DT39" s="636"/>
      <c r="DU39" s="636"/>
      <c r="DV39" s="637"/>
      <c r="DW39" s="630" t="s">
        <v>129</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223800</v>
      </c>
      <c r="S40" s="628"/>
      <c r="T40" s="628"/>
      <c r="U40" s="628"/>
      <c r="V40" s="628"/>
      <c r="W40" s="628"/>
      <c r="X40" s="628"/>
      <c r="Y40" s="629"/>
      <c r="Z40" s="663">
        <v>0.6</v>
      </c>
      <c r="AA40" s="663"/>
      <c r="AB40" s="663"/>
      <c r="AC40" s="663"/>
      <c r="AD40" s="664" t="s">
        <v>129</v>
      </c>
      <c r="AE40" s="664"/>
      <c r="AF40" s="664"/>
      <c r="AG40" s="664"/>
      <c r="AH40" s="664"/>
      <c r="AI40" s="664"/>
      <c r="AJ40" s="664"/>
      <c r="AK40" s="664"/>
      <c r="AL40" s="630" t="s">
        <v>129</v>
      </c>
      <c r="AM40" s="631"/>
      <c r="AN40" s="631"/>
      <c r="AO40" s="665"/>
      <c r="AQ40" s="658" t="s">
        <v>347</v>
      </c>
      <c r="AR40" s="659"/>
      <c r="AS40" s="659"/>
      <c r="AT40" s="659"/>
      <c r="AU40" s="659"/>
      <c r="AV40" s="659"/>
      <c r="AW40" s="659"/>
      <c r="AX40" s="659"/>
      <c r="AY40" s="660"/>
      <c r="AZ40" s="627" t="s">
        <v>129</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80</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365554</v>
      </c>
      <c r="CS40" s="628"/>
      <c r="CT40" s="628"/>
      <c r="CU40" s="628"/>
      <c r="CV40" s="628"/>
      <c r="CW40" s="628"/>
      <c r="CX40" s="628"/>
      <c r="CY40" s="629"/>
      <c r="CZ40" s="630">
        <v>1</v>
      </c>
      <c r="DA40" s="638"/>
      <c r="DB40" s="638"/>
      <c r="DC40" s="639"/>
      <c r="DD40" s="633">
        <v>3225</v>
      </c>
      <c r="DE40" s="628"/>
      <c r="DF40" s="628"/>
      <c r="DG40" s="628"/>
      <c r="DH40" s="628"/>
      <c r="DI40" s="628"/>
      <c r="DJ40" s="628"/>
      <c r="DK40" s="629"/>
      <c r="DL40" s="633" t="s">
        <v>129</v>
      </c>
      <c r="DM40" s="628"/>
      <c r="DN40" s="628"/>
      <c r="DO40" s="628"/>
      <c r="DP40" s="628"/>
      <c r="DQ40" s="628"/>
      <c r="DR40" s="628"/>
      <c r="DS40" s="628"/>
      <c r="DT40" s="628"/>
      <c r="DU40" s="628"/>
      <c r="DV40" s="629"/>
      <c r="DW40" s="630" t="s">
        <v>129</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38413309</v>
      </c>
      <c r="S41" s="649"/>
      <c r="T41" s="649"/>
      <c r="U41" s="649"/>
      <c r="V41" s="649"/>
      <c r="W41" s="649"/>
      <c r="X41" s="649"/>
      <c r="Y41" s="653"/>
      <c r="Z41" s="654">
        <v>100</v>
      </c>
      <c r="AA41" s="654"/>
      <c r="AB41" s="654"/>
      <c r="AC41" s="654"/>
      <c r="AD41" s="655">
        <v>19892884</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502803</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181</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181</v>
      </c>
      <c r="CS41" s="636"/>
      <c r="CT41" s="636"/>
      <c r="CU41" s="636"/>
      <c r="CV41" s="636"/>
      <c r="CW41" s="636"/>
      <c r="CX41" s="636"/>
      <c r="CY41" s="637"/>
      <c r="CZ41" s="630" t="s">
        <v>181</v>
      </c>
      <c r="DA41" s="638"/>
      <c r="DB41" s="638"/>
      <c r="DC41" s="639"/>
      <c r="DD41" s="633" t="s">
        <v>181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2006318</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346</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5436279</v>
      </c>
      <c r="CS42" s="636"/>
      <c r="CT42" s="636"/>
      <c r="CU42" s="636"/>
      <c r="CV42" s="636"/>
      <c r="CW42" s="636"/>
      <c r="CX42" s="636"/>
      <c r="CY42" s="637"/>
      <c r="CZ42" s="630">
        <v>14.9</v>
      </c>
      <c r="DA42" s="638"/>
      <c r="DB42" s="638"/>
      <c r="DC42" s="639"/>
      <c r="DD42" s="633">
        <v>905948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161551</v>
      </c>
      <c r="CS43" s="636"/>
      <c r="CT43" s="636"/>
      <c r="CU43" s="636"/>
      <c r="CV43" s="636"/>
      <c r="CW43" s="636"/>
      <c r="CX43" s="636"/>
      <c r="CY43" s="637"/>
      <c r="CZ43" s="630">
        <v>0.4</v>
      </c>
      <c r="DA43" s="638"/>
      <c r="DB43" s="638"/>
      <c r="DC43" s="639"/>
      <c r="DD43" s="633">
        <v>139329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5334857</v>
      </c>
      <c r="CS44" s="628"/>
      <c r="CT44" s="628"/>
      <c r="CU44" s="628"/>
      <c r="CV44" s="628"/>
      <c r="CW44" s="628"/>
      <c r="CX44" s="628"/>
      <c r="CY44" s="629"/>
      <c r="CZ44" s="630">
        <v>14.6</v>
      </c>
      <c r="DA44" s="631"/>
      <c r="DB44" s="631"/>
      <c r="DC44" s="632"/>
      <c r="DD44" s="633">
        <v>895942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3084035</v>
      </c>
      <c r="CS45" s="636"/>
      <c r="CT45" s="636"/>
      <c r="CU45" s="636"/>
      <c r="CV45" s="636"/>
      <c r="CW45" s="636"/>
      <c r="CX45" s="636"/>
      <c r="CY45" s="637"/>
      <c r="CZ45" s="630">
        <v>8.4</v>
      </c>
      <c r="DA45" s="638"/>
      <c r="DB45" s="638"/>
      <c r="DC45" s="639"/>
      <c r="DD45" s="633">
        <v>60072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2134791</v>
      </c>
      <c r="CS46" s="628"/>
      <c r="CT46" s="628"/>
      <c r="CU46" s="628"/>
      <c r="CV46" s="628"/>
      <c r="CW46" s="628"/>
      <c r="CX46" s="628"/>
      <c r="CY46" s="629"/>
      <c r="CZ46" s="630">
        <v>5.8</v>
      </c>
      <c r="DA46" s="631"/>
      <c r="DB46" s="631"/>
      <c r="DC46" s="632"/>
      <c r="DD46" s="633">
        <v>833968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v>101422</v>
      </c>
      <c r="CS47" s="636"/>
      <c r="CT47" s="636"/>
      <c r="CU47" s="636"/>
      <c r="CV47" s="636"/>
      <c r="CW47" s="636"/>
      <c r="CX47" s="636"/>
      <c r="CY47" s="637"/>
      <c r="CZ47" s="630">
        <v>0.3</v>
      </c>
      <c r="DA47" s="638"/>
      <c r="DB47" s="638"/>
      <c r="DC47" s="639"/>
      <c r="DD47" s="633">
        <v>10006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181</v>
      </c>
      <c r="CS48" s="628"/>
      <c r="CT48" s="628"/>
      <c r="CU48" s="628"/>
      <c r="CV48" s="628"/>
      <c r="CW48" s="628"/>
      <c r="CX48" s="628"/>
      <c r="CY48" s="629"/>
      <c r="CZ48" s="630" t="s">
        <v>181</v>
      </c>
      <c r="DA48" s="631"/>
      <c r="DB48" s="631"/>
      <c r="DC48" s="632"/>
      <c r="DD48" s="633" t="s">
        <v>129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36567858</v>
      </c>
      <c r="CS49" s="612"/>
      <c r="CT49" s="612"/>
      <c r="CU49" s="612"/>
      <c r="CV49" s="612"/>
      <c r="CW49" s="612"/>
      <c r="CX49" s="612"/>
      <c r="CY49" s="613"/>
      <c r="CZ49" s="614">
        <v>100</v>
      </c>
      <c r="DA49" s="615"/>
      <c r="DB49" s="615"/>
      <c r="DC49" s="616"/>
      <c r="DD49" s="617">
        <v>23166433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7kKpdIVu8R13D8Skrgs4uePl2Sa3o32rywYPNqfmMVFS3w01EoOo9FIglTrYDJjZ5/Rs27mOzcqTzCt5ZQYl5A==" saltValue="A0gICJl+qZHgCAj7nqLeg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087">
        <v>39438</v>
      </c>
      <c r="R7" s="1088"/>
      <c r="S7" s="1088"/>
      <c r="T7" s="1088"/>
      <c r="U7" s="1088"/>
      <c r="V7" s="1088">
        <v>37593</v>
      </c>
      <c r="W7" s="1088"/>
      <c r="X7" s="1088"/>
      <c r="Y7" s="1088"/>
      <c r="Z7" s="1088"/>
      <c r="AA7" s="1088">
        <v>1845</v>
      </c>
      <c r="AB7" s="1088"/>
      <c r="AC7" s="1088"/>
      <c r="AD7" s="1088"/>
      <c r="AE7" s="1089"/>
      <c r="AF7" s="1090">
        <v>1757</v>
      </c>
      <c r="AG7" s="1091"/>
      <c r="AH7" s="1091"/>
      <c r="AI7" s="1091"/>
      <c r="AJ7" s="1092"/>
      <c r="AK7" s="1093">
        <v>490</v>
      </c>
      <c r="AL7" s="1094"/>
      <c r="AM7" s="1094"/>
      <c r="AN7" s="1094"/>
      <c r="AO7" s="1094"/>
      <c r="AP7" s="1094">
        <v>47050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602</v>
      </c>
      <c r="BT7" s="1098" t="s">
        <v>602</v>
      </c>
      <c r="BU7" s="1098" t="s">
        <v>602</v>
      </c>
      <c r="BV7" s="1098" t="s">
        <v>602</v>
      </c>
      <c r="BW7" s="1098" t="s">
        <v>602</v>
      </c>
      <c r="BX7" s="1098" t="s">
        <v>602</v>
      </c>
      <c r="BY7" s="1098" t="s">
        <v>602</v>
      </c>
      <c r="BZ7" s="1098" t="s">
        <v>602</v>
      </c>
      <c r="CA7" s="1098" t="s">
        <v>602</v>
      </c>
      <c r="CB7" s="1098" t="s">
        <v>602</v>
      </c>
      <c r="CC7" s="1098" t="s">
        <v>602</v>
      </c>
      <c r="CD7" s="1098" t="s">
        <v>602</v>
      </c>
      <c r="CE7" s="1098" t="s">
        <v>602</v>
      </c>
      <c r="CF7" s="1098" t="s">
        <v>602</v>
      </c>
      <c r="CG7" s="1099" t="s">
        <v>602</v>
      </c>
      <c r="CH7" s="1084">
        <v>0</v>
      </c>
      <c r="CI7" s="1085">
        <v>-55</v>
      </c>
      <c r="CJ7" s="1085">
        <v>-55</v>
      </c>
      <c r="CK7" s="1085">
        <v>-55</v>
      </c>
      <c r="CL7" s="1086">
        <v>-55</v>
      </c>
      <c r="CM7" s="1084">
        <v>10</v>
      </c>
      <c r="CN7" s="1085"/>
      <c r="CO7" s="1085"/>
      <c r="CP7" s="1085"/>
      <c r="CQ7" s="1086"/>
      <c r="CR7" s="1084">
        <v>3</v>
      </c>
      <c r="CS7" s="1085"/>
      <c r="CT7" s="1085"/>
      <c r="CU7" s="1085"/>
      <c r="CV7" s="1086"/>
      <c r="CW7" s="1084" t="s">
        <v>525</v>
      </c>
      <c r="CX7" s="1085"/>
      <c r="CY7" s="1085"/>
      <c r="CZ7" s="1085"/>
      <c r="DA7" s="1086"/>
      <c r="DB7" s="1084" t="s">
        <v>525</v>
      </c>
      <c r="DC7" s="1085"/>
      <c r="DD7" s="1085"/>
      <c r="DE7" s="1085"/>
      <c r="DF7" s="1086"/>
      <c r="DG7" s="1084" t="s">
        <v>525</v>
      </c>
      <c r="DH7" s="1085"/>
      <c r="DI7" s="1085"/>
      <c r="DJ7" s="1085"/>
      <c r="DK7" s="1086"/>
      <c r="DL7" s="1084" t="s">
        <v>525</v>
      </c>
      <c r="DM7" s="1085"/>
      <c r="DN7" s="1085"/>
      <c r="DO7" s="1085"/>
      <c r="DP7" s="1086"/>
      <c r="DQ7" s="1084" t="s">
        <v>525</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603</v>
      </c>
      <c r="BT8" s="993" t="s">
        <v>603</v>
      </c>
      <c r="BU8" s="993" t="s">
        <v>603</v>
      </c>
      <c r="BV8" s="993" t="s">
        <v>603</v>
      </c>
      <c r="BW8" s="993" t="s">
        <v>603</v>
      </c>
      <c r="BX8" s="993" t="s">
        <v>603</v>
      </c>
      <c r="BY8" s="993" t="s">
        <v>603</v>
      </c>
      <c r="BZ8" s="993" t="s">
        <v>603</v>
      </c>
      <c r="CA8" s="993" t="s">
        <v>603</v>
      </c>
      <c r="CB8" s="993" t="s">
        <v>603</v>
      </c>
      <c r="CC8" s="993" t="s">
        <v>603</v>
      </c>
      <c r="CD8" s="993" t="s">
        <v>603</v>
      </c>
      <c r="CE8" s="993" t="s">
        <v>603</v>
      </c>
      <c r="CF8" s="993" t="s">
        <v>603</v>
      </c>
      <c r="CG8" s="1014" t="s">
        <v>603</v>
      </c>
      <c r="CH8" s="989">
        <v>29</v>
      </c>
      <c r="CI8" s="990">
        <v>28535</v>
      </c>
      <c r="CJ8" s="990">
        <v>28535</v>
      </c>
      <c r="CK8" s="990">
        <v>28535</v>
      </c>
      <c r="CL8" s="991">
        <v>28535</v>
      </c>
      <c r="CM8" s="989">
        <v>556</v>
      </c>
      <c r="CN8" s="990"/>
      <c r="CO8" s="990"/>
      <c r="CP8" s="990"/>
      <c r="CQ8" s="991"/>
      <c r="CR8" s="989">
        <v>31</v>
      </c>
      <c r="CS8" s="990"/>
      <c r="CT8" s="990"/>
      <c r="CU8" s="990"/>
      <c r="CV8" s="991"/>
      <c r="CW8" s="989" t="s">
        <v>525</v>
      </c>
      <c r="CX8" s="990"/>
      <c r="CY8" s="990"/>
      <c r="CZ8" s="990"/>
      <c r="DA8" s="991"/>
      <c r="DB8" s="989" t="s">
        <v>525</v>
      </c>
      <c r="DC8" s="990"/>
      <c r="DD8" s="990"/>
      <c r="DE8" s="990"/>
      <c r="DF8" s="991"/>
      <c r="DG8" s="989" t="s">
        <v>525</v>
      </c>
      <c r="DH8" s="990"/>
      <c r="DI8" s="990"/>
      <c r="DJ8" s="990"/>
      <c r="DK8" s="991"/>
      <c r="DL8" s="989" t="s">
        <v>525</v>
      </c>
      <c r="DM8" s="990"/>
      <c r="DN8" s="990"/>
      <c r="DO8" s="990"/>
      <c r="DP8" s="991"/>
      <c r="DQ8" s="989" t="s">
        <v>525</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604</v>
      </c>
      <c r="BT9" s="993" t="s">
        <v>604</v>
      </c>
      <c r="BU9" s="993" t="s">
        <v>604</v>
      </c>
      <c r="BV9" s="993" t="s">
        <v>604</v>
      </c>
      <c r="BW9" s="993" t="s">
        <v>604</v>
      </c>
      <c r="BX9" s="993" t="s">
        <v>604</v>
      </c>
      <c r="BY9" s="993" t="s">
        <v>604</v>
      </c>
      <c r="BZ9" s="993" t="s">
        <v>604</v>
      </c>
      <c r="CA9" s="993" t="s">
        <v>604</v>
      </c>
      <c r="CB9" s="993" t="s">
        <v>604</v>
      </c>
      <c r="CC9" s="993" t="s">
        <v>604</v>
      </c>
      <c r="CD9" s="993" t="s">
        <v>604</v>
      </c>
      <c r="CE9" s="993" t="s">
        <v>604</v>
      </c>
      <c r="CF9" s="993" t="s">
        <v>604</v>
      </c>
      <c r="CG9" s="1014" t="s">
        <v>604</v>
      </c>
      <c r="CH9" s="989">
        <v>-10</v>
      </c>
      <c r="CI9" s="990">
        <v>-9735</v>
      </c>
      <c r="CJ9" s="990">
        <v>-9735</v>
      </c>
      <c r="CK9" s="990">
        <v>-9735</v>
      </c>
      <c r="CL9" s="991">
        <v>-9735</v>
      </c>
      <c r="CM9" s="989">
        <v>84</v>
      </c>
      <c r="CN9" s="990"/>
      <c r="CO9" s="990"/>
      <c r="CP9" s="990"/>
      <c r="CQ9" s="991"/>
      <c r="CR9" s="989">
        <v>20</v>
      </c>
      <c r="CS9" s="990"/>
      <c r="CT9" s="990"/>
      <c r="CU9" s="990"/>
      <c r="CV9" s="991"/>
      <c r="CW9" s="989" t="s">
        <v>525</v>
      </c>
      <c r="CX9" s="990"/>
      <c r="CY9" s="990"/>
      <c r="CZ9" s="990"/>
      <c r="DA9" s="991"/>
      <c r="DB9" s="989" t="s">
        <v>525</v>
      </c>
      <c r="DC9" s="990"/>
      <c r="DD9" s="990"/>
      <c r="DE9" s="990"/>
      <c r="DF9" s="991"/>
      <c r="DG9" s="989" t="s">
        <v>525</v>
      </c>
      <c r="DH9" s="990"/>
      <c r="DI9" s="990"/>
      <c r="DJ9" s="990"/>
      <c r="DK9" s="991"/>
      <c r="DL9" s="989" t="s">
        <v>525</v>
      </c>
      <c r="DM9" s="990"/>
      <c r="DN9" s="990"/>
      <c r="DO9" s="990"/>
      <c r="DP9" s="991"/>
      <c r="DQ9" s="989" t="s">
        <v>525</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605</v>
      </c>
      <c r="BT10" s="993" t="s">
        <v>605</v>
      </c>
      <c r="BU10" s="993" t="s">
        <v>605</v>
      </c>
      <c r="BV10" s="993" t="s">
        <v>605</v>
      </c>
      <c r="BW10" s="993" t="s">
        <v>605</v>
      </c>
      <c r="BX10" s="993" t="s">
        <v>605</v>
      </c>
      <c r="BY10" s="993" t="s">
        <v>605</v>
      </c>
      <c r="BZ10" s="993" t="s">
        <v>605</v>
      </c>
      <c r="CA10" s="993" t="s">
        <v>605</v>
      </c>
      <c r="CB10" s="993" t="s">
        <v>605</v>
      </c>
      <c r="CC10" s="993" t="s">
        <v>605</v>
      </c>
      <c r="CD10" s="993" t="s">
        <v>605</v>
      </c>
      <c r="CE10" s="993" t="s">
        <v>605</v>
      </c>
      <c r="CF10" s="993" t="s">
        <v>605</v>
      </c>
      <c r="CG10" s="1014" t="s">
        <v>605</v>
      </c>
      <c r="CH10" s="989">
        <v>-4</v>
      </c>
      <c r="CI10" s="990">
        <v>-4120</v>
      </c>
      <c r="CJ10" s="990">
        <v>-4120</v>
      </c>
      <c r="CK10" s="990">
        <v>-4120</v>
      </c>
      <c r="CL10" s="991">
        <v>-4120</v>
      </c>
      <c r="CM10" s="989">
        <v>872</v>
      </c>
      <c r="CN10" s="990"/>
      <c r="CO10" s="990"/>
      <c r="CP10" s="990"/>
      <c r="CQ10" s="991"/>
      <c r="CR10" s="989">
        <v>407</v>
      </c>
      <c r="CS10" s="990"/>
      <c r="CT10" s="990"/>
      <c r="CU10" s="990"/>
      <c r="CV10" s="991"/>
      <c r="CW10" s="989">
        <v>10</v>
      </c>
      <c r="CX10" s="990"/>
      <c r="CY10" s="990"/>
      <c r="CZ10" s="990"/>
      <c r="DA10" s="991"/>
      <c r="DB10" s="989" t="s">
        <v>525</v>
      </c>
      <c r="DC10" s="990"/>
      <c r="DD10" s="990"/>
      <c r="DE10" s="990"/>
      <c r="DF10" s="991"/>
      <c r="DG10" s="989" t="s">
        <v>525</v>
      </c>
      <c r="DH10" s="990"/>
      <c r="DI10" s="990"/>
      <c r="DJ10" s="990"/>
      <c r="DK10" s="991"/>
      <c r="DL10" s="989" t="s">
        <v>525</v>
      </c>
      <c r="DM10" s="990"/>
      <c r="DN10" s="990"/>
      <c r="DO10" s="990"/>
      <c r="DP10" s="991"/>
      <c r="DQ10" s="989" t="s">
        <v>525</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606</v>
      </c>
      <c r="BT11" s="993" t="s">
        <v>606</v>
      </c>
      <c r="BU11" s="993" t="s">
        <v>606</v>
      </c>
      <c r="BV11" s="993" t="s">
        <v>606</v>
      </c>
      <c r="BW11" s="993" t="s">
        <v>606</v>
      </c>
      <c r="BX11" s="993" t="s">
        <v>606</v>
      </c>
      <c r="BY11" s="993" t="s">
        <v>606</v>
      </c>
      <c r="BZ11" s="993" t="s">
        <v>606</v>
      </c>
      <c r="CA11" s="993" t="s">
        <v>606</v>
      </c>
      <c r="CB11" s="993" t="s">
        <v>606</v>
      </c>
      <c r="CC11" s="993" t="s">
        <v>606</v>
      </c>
      <c r="CD11" s="993" t="s">
        <v>606</v>
      </c>
      <c r="CE11" s="993" t="s">
        <v>606</v>
      </c>
      <c r="CF11" s="993" t="s">
        <v>606</v>
      </c>
      <c r="CG11" s="1014" t="s">
        <v>606</v>
      </c>
      <c r="CH11" s="989">
        <v>13</v>
      </c>
      <c r="CI11" s="990">
        <v>12615</v>
      </c>
      <c r="CJ11" s="990">
        <v>12615</v>
      </c>
      <c r="CK11" s="990">
        <v>12615</v>
      </c>
      <c r="CL11" s="991">
        <v>12615</v>
      </c>
      <c r="CM11" s="989">
        <v>149</v>
      </c>
      <c r="CN11" s="990"/>
      <c r="CO11" s="990"/>
      <c r="CP11" s="990"/>
      <c r="CQ11" s="991"/>
      <c r="CR11" s="989">
        <v>17</v>
      </c>
      <c r="CS11" s="990"/>
      <c r="CT11" s="990"/>
      <c r="CU11" s="990"/>
      <c r="CV11" s="991"/>
      <c r="CW11" s="989" t="s">
        <v>525</v>
      </c>
      <c r="CX11" s="990"/>
      <c r="CY11" s="990"/>
      <c r="CZ11" s="990"/>
      <c r="DA11" s="991"/>
      <c r="DB11" s="989" t="s">
        <v>525</v>
      </c>
      <c r="DC11" s="990"/>
      <c r="DD11" s="990"/>
      <c r="DE11" s="990"/>
      <c r="DF11" s="991"/>
      <c r="DG11" s="989" t="s">
        <v>525</v>
      </c>
      <c r="DH11" s="990"/>
      <c r="DI11" s="990"/>
      <c r="DJ11" s="990"/>
      <c r="DK11" s="991"/>
      <c r="DL11" s="989" t="s">
        <v>525</v>
      </c>
      <c r="DM11" s="990"/>
      <c r="DN11" s="990"/>
      <c r="DO11" s="990"/>
      <c r="DP11" s="991"/>
      <c r="DQ11" s="989" t="s">
        <v>525</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607</v>
      </c>
      <c r="BT12" s="993" t="s">
        <v>607</v>
      </c>
      <c r="BU12" s="993" t="s">
        <v>607</v>
      </c>
      <c r="BV12" s="993" t="s">
        <v>607</v>
      </c>
      <c r="BW12" s="993" t="s">
        <v>607</v>
      </c>
      <c r="BX12" s="993" t="s">
        <v>607</v>
      </c>
      <c r="BY12" s="993" t="s">
        <v>607</v>
      </c>
      <c r="BZ12" s="993" t="s">
        <v>607</v>
      </c>
      <c r="CA12" s="993" t="s">
        <v>607</v>
      </c>
      <c r="CB12" s="993" t="s">
        <v>607</v>
      </c>
      <c r="CC12" s="993" t="s">
        <v>607</v>
      </c>
      <c r="CD12" s="993" t="s">
        <v>607</v>
      </c>
      <c r="CE12" s="993" t="s">
        <v>607</v>
      </c>
      <c r="CF12" s="993" t="s">
        <v>607</v>
      </c>
      <c r="CG12" s="1014" t="s">
        <v>607</v>
      </c>
      <c r="CH12" s="989">
        <v>2</v>
      </c>
      <c r="CI12" s="990">
        <v>2144</v>
      </c>
      <c r="CJ12" s="990">
        <v>2144</v>
      </c>
      <c r="CK12" s="990">
        <v>2144</v>
      </c>
      <c r="CL12" s="991">
        <v>2144</v>
      </c>
      <c r="CM12" s="989">
        <v>76</v>
      </c>
      <c r="CN12" s="990"/>
      <c r="CO12" s="990"/>
      <c r="CP12" s="990"/>
      <c r="CQ12" s="991"/>
      <c r="CR12" s="989">
        <v>30</v>
      </c>
      <c r="CS12" s="990"/>
      <c r="CT12" s="990"/>
      <c r="CU12" s="990"/>
      <c r="CV12" s="991"/>
      <c r="CW12" s="989" t="s">
        <v>525</v>
      </c>
      <c r="CX12" s="990"/>
      <c r="CY12" s="990"/>
      <c r="CZ12" s="990"/>
      <c r="DA12" s="991"/>
      <c r="DB12" s="989" t="s">
        <v>525</v>
      </c>
      <c r="DC12" s="990"/>
      <c r="DD12" s="990"/>
      <c r="DE12" s="990"/>
      <c r="DF12" s="991"/>
      <c r="DG12" s="989" t="s">
        <v>525</v>
      </c>
      <c r="DH12" s="990"/>
      <c r="DI12" s="990"/>
      <c r="DJ12" s="990"/>
      <c r="DK12" s="991"/>
      <c r="DL12" s="989" t="s">
        <v>525</v>
      </c>
      <c r="DM12" s="990"/>
      <c r="DN12" s="990"/>
      <c r="DO12" s="990"/>
      <c r="DP12" s="991"/>
      <c r="DQ12" s="989" t="s">
        <v>525</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608</v>
      </c>
      <c r="BT13" s="993" t="s">
        <v>608</v>
      </c>
      <c r="BU13" s="993" t="s">
        <v>608</v>
      </c>
      <c r="BV13" s="993" t="s">
        <v>608</v>
      </c>
      <c r="BW13" s="993" t="s">
        <v>608</v>
      </c>
      <c r="BX13" s="993" t="s">
        <v>608</v>
      </c>
      <c r="BY13" s="993" t="s">
        <v>608</v>
      </c>
      <c r="BZ13" s="993" t="s">
        <v>608</v>
      </c>
      <c r="CA13" s="993" t="s">
        <v>608</v>
      </c>
      <c r="CB13" s="993" t="s">
        <v>608</v>
      </c>
      <c r="CC13" s="993" t="s">
        <v>608</v>
      </c>
      <c r="CD13" s="993" t="s">
        <v>608</v>
      </c>
      <c r="CE13" s="993" t="s">
        <v>608</v>
      </c>
      <c r="CF13" s="993" t="s">
        <v>608</v>
      </c>
      <c r="CG13" s="1014" t="s">
        <v>608</v>
      </c>
      <c r="CH13" s="989">
        <v>-1</v>
      </c>
      <c r="CI13" s="990">
        <v>-1096</v>
      </c>
      <c r="CJ13" s="990">
        <v>-1096</v>
      </c>
      <c r="CK13" s="990">
        <v>-1096</v>
      </c>
      <c r="CL13" s="991">
        <v>-1096</v>
      </c>
      <c r="CM13" s="989">
        <v>53</v>
      </c>
      <c r="CN13" s="990"/>
      <c r="CO13" s="990"/>
      <c r="CP13" s="990"/>
      <c r="CQ13" s="991"/>
      <c r="CR13" s="989">
        <v>43</v>
      </c>
      <c r="CS13" s="990"/>
      <c r="CT13" s="990"/>
      <c r="CU13" s="990"/>
      <c r="CV13" s="991"/>
      <c r="CW13" s="989">
        <v>1</v>
      </c>
      <c r="CX13" s="990"/>
      <c r="CY13" s="990"/>
      <c r="CZ13" s="990"/>
      <c r="DA13" s="991"/>
      <c r="DB13" s="989" t="s">
        <v>525</v>
      </c>
      <c r="DC13" s="990"/>
      <c r="DD13" s="990"/>
      <c r="DE13" s="990"/>
      <c r="DF13" s="991"/>
      <c r="DG13" s="989" t="s">
        <v>525</v>
      </c>
      <c r="DH13" s="990"/>
      <c r="DI13" s="990"/>
      <c r="DJ13" s="990"/>
      <c r="DK13" s="991"/>
      <c r="DL13" s="989" t="s">
        <v>525</v>
      </c>
      <c r="DM13" s="990"/>
      <c r="DN13" s="990"/>
      <c r="DO13" s="990"/>
      <c r="DP13" s="991"/>
      <c r="DQ13" s="989" t="s">
        <v>525</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609</v>
      </c>
      <c r="BT14" s="993" t="s">
        <v>609</v>
      </c>
      <c r="BU14" s="993" t="s">
        <v>609</v>
      </c>
      <c r="BV14" s="993" t="s">
        <v>609</v>
      </c>
      <c r="BW14" s="993" t="s">
        <v>609</v>
      </c>
      <c r="BX14" s="993" t="s">
        <v>609</v>
      </c>
      <c r="BY14" s="993" t="s">
        <v>609</v>
      </c>
      <c r="BZ14" s="993" t="s">
        <v>609</v>
      </c>
      <c r="CA14" s="993" t="s">
        <v>609</v>
      </c>
      <c r="CB14" s="993" t="s">
        <v>609</v>
      </c>
      <c r="CC14" s="993" t="s">
        <v>609</v>
      </c>
      <c r="CD14" s="993" t="s">
        <v>609</v>
      </c>
      <c r="CE14" s="993" t="s">
        <v>609</v>
      </c>
      <c r="CF14" s="993" t="s">
        <v>609</v>
      </c>
      <c r="CG14" s="1014" t="s">
        <v>609</v>
      </c>
      <c r="CH14" s="989">
        <v>9</v>
      </c>
      <c r="CI14" s="990">
        <v>8777</v>
      </c>
      <c r="CJ14" s="990">
        <v>8777</v>
      </c>
      <c r="CK14" s="990">
        <v>8777</v>
      </c>
      <c r="CL14" s="991">
        <v>8777</v>
      </c>
      <c r="CM14" s="989">
        <v>46</v>
      </c>
      <c r="CN14" s="990"/>
      <c r="CO14" s="990"/>
      <c r="CP14" s="990"/>
      <c r="CQ14" s="991"/>
      <c r="CR14" s="989">
        <v>23</v>
      </c>
      <c r="CS14" s="990"/>
      <c r="CT14" s="990"/>
      <c r="CU14" s="990"/>
      <c r="CV14" s="991"/>
      <c r="CW14" s="989" t="s">
        <v>525</v>
      </c>
      <c r="CX14" s="990"/>
      <c r="CY14" s="990"/>
      <c r="CZ14" s="990"/>
      <c r="DA14" s="991"/>
      <c r="DB14" s="989" t="s">
        <v>525</v>
      </c>
      <c r="DC14" s="990"/>
      <c r="DD14" s="990"/>
      <c r="DE14" s="990"/>
      <c r="DF14" s="991"/>
      <c r="DG14" s="989" t="s">
        <v>525</v>
      </c>
      <c r="DH14" s="990"/>
      <c r="DI14" s="990"/>
      <c r="DJ14" s="990"/>
      <c r="DK14" s="991"/>
      <c r="DL14" s="989" t="s">
        <v>525</v>
      </c>
      <c r="DM14" s="990"/>
      <c r="DN14" s="990"/>
      <c r="DO14" s="990"/>
      <c r="DP14" s="991"/>
      <c r="DQ14" s="989" t="s">
        <v>525</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610</v>
      </c>
      <c r="BT15" s="993" t="s">
        <v>610</v>
      </c>
      <c r="BU15" s="993" t="s">
        <v>610</v>
      </c>
      <c r="BV15" s="993" t="s">
        <v>610</v>
      </c>
      <c r="BW15" s="993" t="s">
        <v>610</v>
      </c>
      <c r="BX15" s="993" t="s">
        <v>610</v>
      </c>
      <c r="BY15" s="993" t="s">
        <v>610</v>
      </c>
      <c r="BZ15" s="993" t="s">
        <v>610</v>
      </c>
      <c r="CA15" s="993" t="s">
        <v>610</v>
      </c>
      <c r="CB15" s="993" t="s">
        <v>610</v>
      </c>
      <c r="CC15" s="993" t="s">
        <v>610</v>
      </c>
      <c r="CD15" s="993" t="s">
        <v>610</v>
      </c>
      <c r="CE15" s="993" t="s">
        <v>610</v>
      </c>
      <c r="CF15" s="993" t="s">
        <v>610</v>
      </c>
      <c r="CG15" s="1014" t="s">
        <v>610</v>
      </c>
      <c r="CH15" s="989">
        <v>22</v>
      </c>
      <c r="CI15" s="990">
        <v>21631</v>
      </c>
      <c r="CJ15" s="990">
        <v>21631</v>
      </c>
      <c r="CK15" s="990">
        <v>21631</v>
      </c>
      <c r="CL15" s="991">
        <v>21631</v>
      </c>
      <c r="CM15" s="989">
        <v>795</v>
      </c>
      <c r="CN15" s="990"/>
      <c r="CO15" s="990"/>
      <c r="CP15" s="990"/>
      <c r="CQ15" s="991"/>
      <c r="CR15" s="989">
        <v>11</v>
      </c>
      <c r="CS15" s="990"/>
      <c r="CT15" s="990"/>
      <c r="CU15" s="990"/>
      <c r="CV15" s="991"/>
      <c r="CW15" s="989">
        <v>58</v>
      </c>
      <c r="CX15" s="990"/>
      <c r="CY15" s="990"/>
      <c r="CZ15" s="990"/>
      <c r="DA15" s="991"/>
      <c r="DB15" s="989" t="s">
        <v>525</v>
      </c>
      <c r="DC15" s="990"/>
      <c r="DD15" s="990"/>
      <c r="DE15" s="990"/>
      <c r="DF15" s="991"/>
      <c r="DG15" s="989" t="s">
        <v>525</v>
      </c>
      <c r="DH15" s="990"/>
      <c r="DI15" s="990"/>
      <c r="DJ15" s="990"/>
      <c r="DK15" s="991"/>
      <c r="DL15" s="989" t="s">
        <v>525</v>
      </c>
      <c r="DM15" s="990"/>
      <c r="DN15" s="990"/>
      <c r="DO15" s="990"/>
      <c r="DP15" s="991"/>
      <c r="DQ15" s="989" t="s">
        <v>525</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38413</v>
      </c>
      <c r="R23" s="1061"/>
      <c r="S23" s="1061"/>
      <c r="T23" s="1061"/>
      <c r="U23" s="1061"/>
      <c r="V23" s="1061">
        <v>36568</v>
      </c>
      <c r="W23" s="1061"/>
      <c r="X23" s="1061"/>
      <c r="Y23" s="1061"/>
      <c r="Z23" s="1061"/>
      <c r="AA23" s="1061">
        <v>1845</v>
      </c>
      <c r="AB23" s="1061"/>
      <c r="AC23" s="1061"/>
      <c r="AD23" s="1061"/>
      <c r="AE23" s="1068"/>
      <c r="AF23" s="1069">
        <v>1757</v>
      </c>
      <c r="AG23" s="1061"/>
      <c r="AH23" s="1061"/>
      <c r="AI23" s="1061"/>
      <c r="AJ23" s="1070"/>
      <c r="AK23" s="1071"/>
      <c r="AL23" s="1072"/>
      <c r="AM23" s="1072"/>
      <c r="AN23" s="1072"/>
      <c r="AO23" s="1072"/>
      <c r="AP23" s="1061">
        <v>47050</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5105</v>
      </c>
      <c r="R28" s="1051"/>
      <c r="S28" s="1051"/>
      <c r="T28" s="1051"/>
      <c r="U28" s="1051"/>
      <c r="V28" s="1051">
        <v>4943</v>
      </c>
      <c r="W28" s="1051"/>
      <c r="X28" s="1051"/>
      <c r="Y28" s="1051"/>
      <c r="Z28" s="1051"/>
      <c r="AA28" s="1051">
        <v>162</v>
      </c>
      <c r="AB28" s="1051"/>
      <c r="AC28" s="1051"/>
      <c r="AD28" s="1051"/>
      <c r="AE28" s="1052"/>
      <c r="AF28" s="1053">
        <v>162</v>
      </c>
      <c r="AG28" s="1051"/>
      <c r="AH28" s="1051"/>
      <c r="AI28" s="1051"/>
      <c r="AJ28" s="1054"/>
      <c r="AK28" s="1042">
        <v>425</v>
      </c>
      <c r="AL28" s="1043"/>
      <c r="AM28" s="1043"/>
      <c r="AN28" s="1043"/>
      <c r="AO28" s="1043"/>
      <c r="AP28" s="1043" t="s">
        <v>525</v>
      </c>
      <c r="AQ28" s="1043"/>
      <c r="AR28" s="1043"/>
      <c r="AS28" s="1043"/>
      <c r="AT28" s="1043"/>
      <c r="AU28" s="1043" t="s">
        <v>525</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224</v>
      </c>
      <c r="R29" s="1039"/>
      <c r="S29" s="1039"/>
      <c r="T29" s="1039"/>
      <c r="U29" s="1039"/>
      <c r="V29" s="1039">
        <v>172</v>
      </c>
      <c r="W29" s="1039"/>
      <c r="X29" s="1039"/>
      <c r="Y29" s="1039"/>
      <c r="Z29" s="1039"/>
      <c r="AA29" s="1039">
        <v>52</v>
      </c>
      <c r="AB29" s="1039"/>
      <c r="AC29" s="1039"/>
      <c r="AD29" s="1039"/>
      <c r="AE29" s="1040"/>
      <c r="AF29" s="1035">
        <v>52</v>
      </c>
      <c r="AG29" s="1036"/>
      <c r="AH29" s="1036"/>
      <c r="AI29" s="1036"/>
      <c r="AJ29" s="1037"/>
      <c r="AK29" s="980">
        <v>78</v>
      </c>
      <c r="AL29" s="971"/>
      <c r="AM29" s="971"/>
      <c r="AN29" s="971"/>
      <c r="AO29" s="971"/>
      <c r="AP29" s="971" t="s">
        <v>525</v>
      </c>
      <c r="AQ29" s="971"/>
      <c r="AR29" s="971"/>
      <c r="AS29" s="971"/>
      <c r="AT29" s="971"/>
      <c r="AU29" s="971" t="s">
        <v>525</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7848</v>
      </c>
      <c r="R30" s="1039"/>
      <c r="S30" s="1039"/>
      <c r="T30" s="1039"/>
      <c r="U30" s="1039"/>
      <c r="V30" s="1039">
        <v>7530</v>
      </c>
      <c r="W30" s="1039"/>
      <c r="X30" s="1039"/>
      <c r="Y30" s="1039"/>
      <c r="Z30" s="1039"/>
      <c r="AA30" s="1039">
        <v>317</v>
      </c>
      <c r="AB30" s="1039"/>
      <c r="AC30" s="1039"/>
      <c r="AD30" s="1039"/>
      <c r="AE30" s="1040"/>
      <c r="AF30" s="1035">
        <v>317</v>
      </c>
      <c r="AG30" s="1036"/>
      <c r="AH30" s="1036"/>
      <c r="AI30" s="1036"/>
      <c r="AJ30" s="1037"/>
      <c r="AK30" s="980">
        <v>1255</v>
      </c>
      <c r="AL30" s="971"/>
      <c r="AM30" s="971"/>
      <c r="AN30" s="971"/>
      <c r="AO30" s="971"/>
      <c r="AP30" s="971" t="s">
        <v>525</v>
      </c>
      <c r="AQ30" s="971"/>
      <c r="AR30" s="971"/>
      <c r="AS30" s="971"/>
      <c r="AT30" s="971"/>
      <c r="AU30" s="971" t="s">
        <v>525</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741</v>
      </c>
      <c r="R31" s="1039"/>
      <c r="S31" s="1039"/>
      <c r="T31" s="1039"/>
      <c r="U31" s="1039"/>
      <c r="V31" s="1039">
        <v>728</v>
      </c>
      <c r="W31" s="1039"/>
      <c r="X31" s="1039"/>
      <c r="Y31" s="1039"/>
      <c r="Z31" s="1039"/>
      <c r="AA31" s="1039">
        <v>12</v>
      </c>
      <c r="AB31" s="1039"/>
      <c r="AC31" s="1039"/>
      <c r="AD31" s="1039"/>
      <c r="AE31" s="1040"/>
      <c r="AF31" s="1035">
        <v>12</v>
      </c>
      <c r="AG31" s="1036"/>
      <c r="AH31" s="1036"/>
      <c r="AI31" s="1036"/>
      <c r="AJ31" s="1037"/>
      <c r="AK31" s="980">
        <v>193</v>
      </c>
      <c r="AL31" s="971"/>
      <c r="AM31" s="971"/>
      <c r="AN31" s="971"/>
      <c r="AO31" s="971"/>
      <c r="AP31" s="971" t="s">
        <v>525</v>
      </c>
      <c r="AQ31" s="971"/>
      <c r="AR31" s="971"/>
      <c r="AS31" s="971"/>
      <c r="AT31" s="971"/>
      <c r="AU31" s="971" t="s">
        <v>525</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37</v>
      </c>
      <c r="R32" s="1039"/>
      <c r="S32" s="1039"/>
      <c r="T32" s="1039"/>
      <c r="U32" s="1039"/>
      <c r="V32" s="1039">
        <v>32</v>
      </c>
      <c r="W32" s="1039"/>
      <c r="X32" s="1039"/>
      <c r="Y32" s="1039"/>
      <c r="Z32" s="1039"/>
      <c r="AA32" s="1039">
        <v>5</v>
      </c>
      <c r="AB32" s="1039"/>
      <c r="AC32" s="1039"/>
      <c r="AD32" s="1039"/>
      <c r="AE32" s="1040"/>
      <c r="AF32" s="1035">
        <v>5</v>
      </c>
      <c r="AG32" s="1036"/>
      <c r="AH32" s="1036"/>
      <c r="AI32" s="1036"/>
      <c r="AJ32" s="1037"/>
      <c r="AK32" s="980" t="s">
        <v>525</v>
      </c>
      <c r="AL32" s="971"/>
      <c r="AM32" s="971"/>
      <c r="AN32" s="971"/>
      <c r="AO32" s="971"/>
      <c r="AP32" s="971" t="s">
        <v>525</v>
      </c>
      <c r="AQ32" s="971"/>
      <c r="AR32" s="971"/>
      <c r="AS32" s="971"/>
      <c r="AT32" s="971"/>
      <c r="AU32" s="971" t="s">
        <v>525</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738</v>
      </c>
      <c r="R33" s="1039"/>
      <c r="S33" s="1039"/>
      <c r="T33" s="1039"/>
      <c r="U33" s="1039"/>
      <c r="V33" s="1039">
        <v>686</v>
      </c>
      <c r="W33" s="1039"/>
      <c r="X33" s="1039"/>
      <c r="Y33" s="1039"/>
      <c r="Z33" s="1039"/>
      <c r="AA33" s="1039">
        <v>52</v>
      </c>
      <c r="AB33" s="1039"/>
      <c r="AC33" s="1039"/>
      <c r="AD33" s="1039"/>
      <c r="AE33" s="1040"/>
      <c r="AF33" s="1035">
        <v>1139</v>
      </c>
      <c r="AG33" s="1036"/>
      <c r="AH33" s="1036"/>
      <c r="AI33" s="1036"/>
      <c r="AJ33" s="1037"/>
      <c r="AK33" s="980">
        <v>15</v>
      </c>
      <c r="AL33" s="971"/>
      <c r="AM33" s="971"/>
      <c r="AN33" s="971"/>
      <c r="AO33" s="971"/>
      <c r="AP33" s="971">
        <v>2942</v>
      </c>
      <c r="AQ33" s="971"/>
      <c r="AR33" s="971"/>
      <c r="AS33" s="971"/>
      <c r="AT33" s="971"/>
      <c r="AU33" s="971">
        <v>89</v>
      </c>
      <c r="AV33" s="971"/>
      <c r="AW33" s="971"/>
      <c r="AX33" s="971"/>
      <c r="AY33" s="971"/>
      <c r="AZ33" s="1041" t="s">
        <v>525</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939</v>
      </c>
      <c r="R34" s="1039"/>
      <c r="S34" s="1039"/>
      <c r="T34" s="1039"/>
      <c r="U34" s="1039"/>
      <c r="V34" s="1039">
        <v>881</v>
      </c>
      <c r="W34" s="1039"/>
      <c r="X34" s="1039"/>
      <c r="Y34" s="1039"/>
      <c r="Z34" s="1039"/>
      <c r="AA34" s="1039">
        <v>59</v>
      </c>
      <c r="AB34" s="1039"/>
      <c r="AC34" s="1039"/>
      <c r="AD34" s="1039"/>
      <c r="AE34" s="1040"/>
      <c r="AF34" s="1035">
        <v>777</v>
      </c>
      <c r="AG34" s="1036"/>
      <c r="AH34" s="1036"/>
      <c r="AI34" s="1036"/>
      <c r="AJ34" s="1037"/>
      <c r="AK34" s="980">
        <v>574</v>
      </c>
      <c r="AL34" s="971"/>
      <c r="AM34" s="971"/>
      <c r="AN34" s="971"/>
      <c r="AO34" s="971"/>
      <c r="AP34" s="971">
        <v>4884</v>
      </c>
      <c r="AQ34" s="971"/>
      <c r="AR34" s="971"/>
      <c r="AS34" s="971"/>
      <c r="AT34" s="971"/>
      <c r="AU34" s="971">
        <v>2989</v>
      </c>
      <c r="AV34" s="971"/>
      <c r="AW34" s="971"/>
      <c r="AX34" s="971"/>
      <c r="AY34" s="971"/>
      <c r="AZ34" s="1041" t="s">
        <v>525</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2965</v>
      </c>
      <c r="R35" s="1039"/>
      <c r="S35" s="1039"/>
      <c r="T35" s="1039"/>
      <c r="U35" s="1039"/>
      <c r="V35" s="1039">
        <v>2548</v>
      </c>
      <c r="W35" s="1039"/>
      <c r="X35" s="1039"/>
      <c r="Y35" s="1039"/>
      <c r="Z35" s="1039"/>
      <c r="AA35" s="1039">
        <v>417</v>
      </c>
      <c r="AB35" s="1039"/>
      <c r="AC35" s="1039"/>
      <c r="AD35" s="1039"/>
      <c r="AE35" s="1040"/>
      <c r="AF35" s="1035">
        <v>592</v>
      </c>
      <c r="AG35" s="1036"/>
      <c r="AH35" s="1036"/>
      <c r="AI35" s="1036"/>
      <c r="AJ35" s="1037"/>
      <c r="AK35" s="980">
        <v>1266</v>
      </c>
      <c r="AL35" s="971"/>
      <c r="AM35" s="971"/>
      <c r="AN35" s="971"/>
      <c r="AO35" s="971"/>
      <c r="AP35" s="971">
        <v>14037</v>
      </c>
      <c r="AQ35" s="971"/>
      <c r="AR35" s="971"/>
      <c r="AS35" s="971"/>
      <c r="AT35" s="971"/>
      <c r="AU35" s="971">
        <v>8906</v>
      </c>
      <c r="AV35" s="971"/>
      <c r="AW35" s="971"/>
      <c r="AX35" s="971"/>
      <c r="AY35" s="971"/>
      <c r="AZ35" s="1041" t="s">
        <v>525</v>
      </c>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415</v>
      </c>
      <c r="C36" s="1031"/>
      <c r="D36" s="1031"/>
      <c r="E36" s="1031"/>
      <c r="F36" s="1031"/>
      <c r="G36" s="1031"/>
      <c r="H36" s="1031"/>
      <c r="I36" s="1031"/>
      <c r="J36" s="1031"/>
      <c r="K36" s="1031"/>
      <c r="L36" s="1031"/>
      <c r="M36" s="1031"/>
      <c r="N36" s="1031"/>
      <c r="O36" s="1031"/>
      <c r="P36" s="1032"/>
      <c r="Q36" s="1038">
        <v>16</v>
      </c>
      <c r="R36" s="1039"/>
      <c r="S36" s="1039"/>
      <c r="T36" s="1039"/>
      <c r="U36" s="1039"/>
      <c r="V36" s="1039">
        <v>15</v>
      </c>
      <c r="W36" s="1039"/>
      <c r="X36" s="1039"/>
      <c r="Y36" s="1039"/>
      <c r="Z36" s="1039"/>
      <c r="AA36" s="1039">
        <v>1</v>
      </c>
      <c r="AB36" s="1039"/>
      <c r="AC36" s="1039"/>
      <c r="AD36" s="1039"/>
      <c r="AE36" s="1040"/>
      <c r="AF36" s="1035">
        <v>1</v>
      </c>
      <c r="AG36" s="1036"/>
      <c r="AH36" s="1036"/>
      <c r="AI36" s="1036"/>
      <c r="AJ36" s="1037"/>
      <c r="AK36" s="980" t="s">
        <v>525</v>
      </c>
      <c r="AL36" s="971"/>
      <c r="AM36" s="971"/>
      <c r="AN36" s="971"/>
      <c r="AO36" s="971"/>
      <c r="AP36" s="971">
        <v>70</v>
      </c>
      <c r="AQ36" s="971"/>
      <c r="AR36" s="971"/>
      <c r="AS36" s="971"/>
      <c r="AT36" s="971"/>
      <c r="AU36" s="971" t="s">
        <v>525</v>
      </c>
      <c r="AV36" s="971"/>
      <c r="AW36" s="971"/>
      <c r="AX36" s="971"/>
      <c r="AY36" s="971"/>
      <c r="AZ36" s="1041" t="s">
        <v>525</v>
      </c>
      <c r="BA36" s="1041"/>
      <c r="BB36" s="1041"/>
      <c r="BC36" s="1041"/>
      <c r="BD36" s="1041"/>
      <c r="BE36" s="972" t="s">
        <v>416</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3058</v>
      </c>
      <c r="AG63" s="959"/>
      <c r="AH63" s="959"/>
      <c r="AI63" s="959"/>
      <c r="AJ63" s="1022"/>
      <c r="AK63" s="1023"/>
      <c r="AL63" s="963"/>
      <c r="AM63" s="963"/>
      <c r="AN63" s="963"/>
      <c r="AO63" s="963"/>
      <c r="AP63" s="959">
        <v>21933</v>
      </c>
      <c r="AQ63" s="959"/>
      <c r="AR63" s="959"/>
      <c r="AS63" s="959"/>
      <c r="AT63" s="959"/>
      <c r="AU63" s="959">
        <v>11984</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399</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263</v>
      </c>
      <c r="R68" s="982"/>
      <c r="S68" s="982"/>
      <c r="T68" s="982"/>
      <c r="U68" s="982"/>
      <c r="V68" s="982">
        <v>239</v>
      </c>
      <c r="W68" s="982"/>
      <c r="X68" s="982"/>
      <c r="Y68" s="982"/>
      <c r="Z68" s="982"/>
      <c r="AA68" s="982">
        <v>24</v>
      </c>
      <c r="AB68" s="982"/>
      <c r="AC68" s="982"/>
      <c r="AD68" s="982"/>
      <c r="AE68" s="982"/>
      <c r="AF68" s="982">
        <v>24</v>
      </c>
      <c r="AG68" s="982"/>
      <c r="AH68" s="982"/>
      <c r="AI68" s="982"/>
      <c r="AJ68" s="982"/>
      <c r="AK68" s="982">
        <v>7</v>
      </c>
      <c r="AL68" s="982"/>
      <c r="AM68" s="982"/>
      <c r="AN68" s="982"/>
      <c r="AO68" s="982"/>
      <c r="AP68" s="982">
        <v>39</v>
      </c>
      <c r="AQ68" s="982"/>
      <c r="AR68" s="982"/>
      <c r="AS68" s="982"/>
      <c r="AT68" s="982"/>
      <c r="AU68" s="982" t="s">
        <v>590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464</v>
      </c>
      <c r="R69" s="971"/>
      <c r="S69" s="971"/>
      <c r="T69" s="971"/>
      <c r="U69" s="971"/>
      <c r="V69" s="971">
        <v>454</v>
      </c>
      <c r="W69" s="971"/>
      <c r="X69" s="971"/>
      <c r="Y69" s="971"/>
      <c r="Z69" s="971"/>
      <c r="AA69" s="971">
        <v>10</v>
      </c>
      <c r="AB69" s="971"/>
      <c r="AC69" s="971"/>
      <c r="AD69" s="971"/>
      <c r="AE69" s="971"/>
      <c r="AF69" s="971">
        <v>9</v>
      </c>
      <c r="AG69" s="971"/>
      <c r="AH69" s="971"/>
      <c r="AI69" s="971"/>
      <c r="AJ69" s="971"/>
      <c r="AK69" s="971" t="s">
        <v>590</v>
      </c>
      <c r="AL69" s="971"/>
      <c r="AM69" s="971"/>
      <c r="AN69" s="971"/>
      <c r="AO69" s="971"/>
      <c r="AP69" s="971">
        <v>477</v>
      </c>
      <c r="AQ69" s="971"/>
      <c r="AR69" s="971"/>
      <c r="AS69" s="971"/>
      <c r="AT69" s="971"/>
      <c r="AU69" s="971">
        <v>104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1749</v>
      </c>
      <c r="R70" s="971"/>
      <c r="S70" s="971"/>
      <c r="T70" s="971"/>
      <c r="U70" s="971"/>
      <c r="V70" s="971">
        <v>1706</v>
      </c>
      <c r="W70" s="971"/>
      <c r="X70" s="971"/>
      <c r="Y70" s="971"/>
      <c r="Z70" s="971"/>
      <c r="AA70" s="971">
        <v>43</v>
      </c>
      <c r="AB70" s="971"/>
      <c r="AC70" s="971"/>
      <c r="AD70" s="971"/>
      <c r="AE70" s="971"/>
      <c r="AF70" s="971">
        <v>43</v>
      </c>
      <c r="AG70" s="971"/>
      <c r="AH70" s="971"/>
      <c r="AI70" s="971"/>
      <c r="AJ70" s="971"/>
      <c r="AK70" s="971" t="s">
        <v>590</v>
      </c>
      <c r="AL70" s="971"/>
      <c r="AM70" s="971"/>
      <c r="AN70" s="971"/>
      <c r="AO70" s="971"/>
      <c r="AP70" s="971">
        <v>2103</v>
      </c>
      <c r="AQ70" s="971"/>
      <c r="AR70" s="971"/>
      <c r="AS70" s="971"/>
      <c r="AT70" s="971"/>
      <c r="AU70" s="971">
        <v>1691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51</v>
      </c>
      <c r="R71" s="971"/>
      <c r="S71" s="971"/>
      <c r="T71" s="971"/>
      <c r="U71" s="971"/>
      <c r="V71" s="971">
        <v>44</v>
      </c>
      <c r="W71" s="971"/>
      <c r="X71" s="971"/>
      <c r="Y71" s="971"/>
      <c r="Z71" s="971"/>
      <c r="AA71" s="971">
        <v>7</v>
      </c>
      <c r="AB71" s="971"/>
      <c r="AC71" s="971"/>
      <c r="AD71" s="971"/>
      <c r="AE71" s="971"/>
      <c r="AF71" s="971">
        <v>7</v>
      </c>
      <c r="AG71" s="971"/>
      <c r="AH71" s="971"/>
      <c r="AI71" s="971"/>
      <c r="AJ71" s="971"/>
      <c r="AK71" s="971" t="s">
        <v>590</v>
      </c>
      <c r="AL71" s="971"/>
      <c r="AM71" s="971"/>
      <c r="AN71" s="971"/>
      <c r="AO71" s="971"/>
      <c r="AP71" s="971" t="s">
        <v>525</v>
      </c>
      <c r="AQ71" s="971"/>
      <c r="AR71" s="971"/>
      <c r="AS71" s="971"/>
      <c r="AT71" s="971"/>
      <c r="AU71" s="971" t="s">
        <v>525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707</v>
      </c>
      <c r="R72" s="971"/>
      <c r="S72" s="971"/>
      <c r="T72" s="971"/>
      <c r="U72" s="971"/>
      <c r="V72" s="971">
        <v>598</v>
      </c>
      <c r="W72" s="971"/>
      <c r="X72" s="971"/>
      <c r="Y72" s="971"/>
      <c r="Z72" s="971"/>
      <c r="AA72" s="971">
        <v>109</v>
      </c>
      <c r="AB72" s="971"/>
      <c r="AC72" s="971"/>
      <c r="AD72" s="971"/>
      <c r="AE72" s="971"/>
      <c r="AF72" s="971">
        <v>109</v>
      </c>
      <c r="AG72" s="971"/>
      <c r="AH72" s="971"/>
      <c r="AI72" s="971"/>
      <c r="AJ72" s="971"/>
      <c r="AK72" s="971">
        <v>143</v>
      </c>
      <c r="AL72" s="971"/>
      <c r="AM72" s="971"/>
      <c r="AN72" s="971"/>
      <c r="AO72" s="971"/>
      <c r="AP72" s="971" t="s">
        <v>525</v>
      </c>
      <c r="AQ72" s="971"/>
      <c r="AR72" s="971"/>
      <c r="AS72" s="971"/>
      <c r="AT72" s="971"/>
      <c r="AU72" s="971" t="s">
        <v>525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5739</v>
      </c>
      <c r="R73" s="971"/>
      <c r="S73" s="971"/>
      <c r="T73" s="971"/>
      <c r="U73" s="971"/>
      <c r="V73" s="971">
        <v>5207</v>
      </c>
      <c r="W73" s="971"/>
      <c r="X73" s="971"/>
      <c r="Y73" s="971"/>
      <c r="Z73" s="971"/>
      <c r="AA73" s="971">
        <v>532</v>
      </c>
      <c r="AB73" s="971"/>
      <c r="AC73" s="971"/>
      <c r="AD73" s="971"/>
      <c r="AE73" s="971"/>
      <c r="AF73" s="971">
        <v>532</v>
      </c>
      <c r="AG73" s="971"/>
      <c r="AH73" s="971"/>
      <c r="AI73" s="971"/>
      <c r="AJ73" s="971"/>
      <c r="AK73" s="971" t="s">
        <v>525</v>
      </c>
      <c r="AL73" s="971"/>
      <c r="AM73" s="971"/>
      <c r="AN73" s="971"/>
      <c r="AO73" s="971"/>
      <c r="AP73" s="971" t="s">
        <v>525</v>
      </c>
      <c r="AQ73" s="971"/>
      <c r="AR73" s="971"/>
      <c r="AS73" s="971"/>
      <c r="AT73" s="971"/>
      <c r="AU73" s="971" t="s">
        <v>525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1560</v>
      </c>
      <c r="R74" s="971"/>
      <c r="S74" s="971"/>
      <c r="T74" s="971"/>
      <c r="U74" s="971"/>
      <c r="V74" s="971">
        <v>1556</v>
      </c>
      <c r="W74" s="971"/>
      <c r="X74" s="971"/>
      <c r="Y74" s="971"/>
      <c r="Z74" s="971"/>
      <c r="AA74" s="971">
        <v>4</v>
      </c>
      <c r="AB74" s="971"/>
      <c r="AC74" s="971"/>
      <c r="AD74" s="971"/>
      <c r="AE74" s="971"/>
      <c r="AF74" s="971">
        <v>4</v>
      </c>
      <c r="AG74" s="971"/>
      <c r="AH74" s="971"/>
      <c r="AI74" s="971"/>
      <c r="AJ74" s="971"/>
      <c r="AK74" s="971">
        <v>38</v>
      </c>
      <c r="AL74" s="971"/>
      <c r="AM74" s="971"/>
      <c r="AN74" s="971"/>
      <c r="AO74" s="971"/>
      <c r="AP74" s="971" t="s">
        <v>525</v>
      </c>
      <c r="AQ74" s="971"/>
      <c r="AR74" s="971"/>
      <c r="AS74" s="971"/>
      <c r="AT74" s="971"/>
      <c r="AU74" s="971" t="s">
        <v>525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3</v>
      </c>
      <c r="R75" s="979"/>
      <c r="S75" s="979"/>
      <c r="T75" s="979"/>
      <c r="U75" s="980"/>
      <c r="V75" s="981">
        <v>2</v>
      </c>
      <c r="W75" s="979"/>
      <c r="X75" s="979"/>
      <c r="Y75" s="979"/>
      <c r="Z75" s="980"/>
      <c r="AA75" s="981">
        <v>1</v>
      </c>
      <c r="AB75" s="979"/>
      <c r="AC75" s="979"/>
      <c r="AD75" s="979"/>
      <c r="AE75" s="980"/>
      <c r="AF75" s="981">
        <v>1</v>
      </c>
      <c r="AG75" s="979"/>
      <c r="AH75" s="979"/>
      <c r="AI75" s="979"/>
      <c r="AJ75" s="980"/>
      <c r="AK75" s="981" t="s">
        <v>525</v>
      </c>
      <c r="AL75" s="979"/>
      <c r="AM75" s="979"/>
      <c r="AN75" s="979"/>
      <c r="AO75" s="980"/>
      <c r="AP75" s="981" t="s">
        <v>525</v>
      </c>
      <c r="AQ75" s="979"/>
      <c r="AR75" s="979"/>
      <c r="AS75" s="979"/>
      <c r="AT75" s="980"/>
      <c r="AU75" s="981" t="s">
        <v>525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19</v>
      </c>
      <c r="R76" s="979"/>
      <c r="S76" s="979"/>
      <c r="T76" s="979"/>
      <c r="U76" s="980"/>
      <c r="V76" s="981">
        <v>16</v>
      </c>
      <c r="W76" s="979"/>
      <c r="X76" s="979"/>
      <c r="Y76" s="979"/>
      <c r="Z76" s="980"/>
      <c r="AA76" s="981">
        <v>3</v>
      </c>
      <c r="AB76" s="979"/>
      <c r="AC76" s="979"/>
      <c r="AD76" s="979"/>
      <c r="AE76" s="980"/>
      <c r="AF76" s="981">
        <v>3</v>
      </c>
      <c r="AG76" s="979"/>
      <c r="AH76" s="979"/>
      <c r="AI76" s="979"/>
      <c r="AJ76" s="980"/>
      <c r="AK76" s="981">
        <v>8</v>
      </c>
      <c r="AL76" s="979"/>
      <c r="AM76" s="979"/>
      <c r="AN76" s="979"/>
      <c r="AO76" s="980"/>
      <c r="AP76" s="981" t="s">
        <v>525</v>
      </c>
      <c r="AQ76" s="979"/>
      <c r="AR76" s="979"/>
      <c r="AS76" s="979"/>
      <c r="AT76" s="980"/>
      <c r="AU76" s="981" t="s">
        <v>525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944</v>
      </c>
      <c r="R77" s="979"/>
      <c r="S77" s="979"/>
      <c r="T77" s="979"/>
      <c r="U77" s="980"/>
      <c r="V77" s="981">
        <v>884</v>
      </c>
      <c r="W77" s="979"/>
      <c r="X77" s="979"/>
      <c r="Y77" s="979"/>
      <c r="Z77" s="980"/>
      <c r="AA77" s="981">
        <v>60</v>
      </c>
      <c r="AB77" s="979"/>
      <c r="AC77" s="979"/>
      <c r="AD77" s="979"/>
      <c r="AE77" s="980"/>
      <c r="AF77" s="981">
        <v>60</v>
      </c>
      <c r="AG77" s="979"/>
      <c r="AH77" s="979"/>
      <c r="AI77" s="979"/>
      <c r="AJ77" s="980"/>
      <c r="AK77" s="981">
        <v>461</v>
      </c>
      <c r="AL77" s="979"/>
      <c r="AM77" s="979"/>
      <c r="AN77" s="979"/>
      <c r="AO77" s="980"/>
      <c r="AP77" s="981" t="s">
        <v>525</v>
      </c>
      <c r="AQ77" s="979"/>
      <c r="AR77" s="979"/>
      <c r="AS77" s="979"/>
      <c r="AT77" s="980"/>
      <c r="AU77" s="981" t="s">
        <v>525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600</v>
      </c>
      <c r="C78" s="975"/>
      <c r="D78" s="975"/>
      <c r="E78" s="975"/>
      <c r="F78" s="975"/>
      <c r="G78" s="975"/>
      <c r="H78" s="975"/>
      <c r="I78" s="975"/>
      <c r="J78" s="975"/>
      <c r="K78" s="975"/>
      <c r="L78" s="975"/>
      <c r="M78" s="975"/>
      <c r="N78" s="975"/>
      <c r="O78" s="975"/>
      <c r="P78" s="976"/>
      <c r="Q78" s="977">
        <v>1095</v>
      </c>
      <c r="R78" s="971"/>
      <c r="S78" s="971"/>
      <c r="T78" s="971"/>
      <c r="U78" s="971"/>
      <c r="V78" s="971">
        <v>1056</v>
      </c>
      <c r="W78" s="971"/>
      <c r="X78" s="971"/>
      <c r="Y78" s="971"/>
      <c r="Z78" s="971"/>
      <c r="AA78" s="971">
        <v>39</v>
      </c>
      <c r="AB78" s="971"/>
      <c r="AC78" s="971"/>
      <c r="AD78" s="971"/>
      <c r="AE78" s="971"/>
      <c r="AF78" s="971">
        <v>39</v>
      </c>
      <c r="AG78" s="971"/>
      <c r="AH78" s="971"/>
      <c r="AI78" s="971"/>
      <c r="AJ78" s="971"/>
      <c r="AK78" s="971" t="s">
        <v>525</v>
      </c>
      <c r="AL78" s="971"/>
      <c r="AM78" s="971"/>
      <c r="AN78" s="971"/>
      <c r="AO78" s="971"/>
      <c r="AP78" s="971" t="s">
        <v>525</v>
      </c>
      <c r="AQ78" s="971"/>
      <c r="AR78" s="971"/>
      <c r="AS78" s="971"/>
      <c r="AT78" s="971"/>
      <c r="AU78" s="971" t="s">
        <v>525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601</v>
      </c>
      <c r="C79" s="975"/>
      <c r="D79" s="975"/>
      <c r="E79" s="975"/>
      <c r="F79" s="975"/>
      <c r="G79" s="975"/>
      <c r="H79" s="975"/>
      <c r="I79" s="975"/>
      <c r="J79" s="975"/>
      <c r="K79" s="975"/>
      <c r="L79" s="975"/>
      <c r="M79" s="975"/>
      <c r="N79" s="975"/>
      <c r="O79" s="975"/>
      <c r="P79" s="976"/>
      <c r="Q79" s="977">
        <v>279741</v>
      </c>
      <c r="R79" s="971"/>
      <c r="S79" s="971"/>
      <c r="T79" s="971"/>
      <c r="U79" s="971"/>
      <c r="V79" s="971">
        <v>276725</v>
      </c>
      <c r="W79" s="971"/>
      <c r="X79" s="971"/>
      <c r="Y79" s="971"/>
      <c r="Z79" s="971"/>
      <c r="AA79" s="971">
        <v>3016</v>
      </c>
      <c r="AB79" s="971"/>
      <c r="AC79" s="971"/>
      <c r="AD79" s="971"/>
      <c r="AE79" s="971"/>
      <c r="AF79" s="971">
        <v>3016</v>
      </c>
      <c r="AG79" s="971"/>
      <c r="AH79" s="971"/>
      <c r="AI79" s="971"/>
      <c r="AJ79" s="971"/>
      <c r="AK79" s="971">
        <v>1373</v>
      </c>
      <c r="AL79" s="971"/>
      <c r="AM79" s="971"/>
      <c r="AN79" s="971"/>
      <c r="AO79" s="971"/>
      <c r="AP79" s="971" t="s">
        <v>525</v>
      </c>
      <c r="AQ79" s="971"/>
      <c r="AR79" s="971"/>
      <c r="AS79" s="971"/>
      <c r="AT79" s="971"/>
      <c r="AU79" s="971" t="s">
        <v>525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3847</v>
      </c>
      <c r="AG88" s="959"/>
      <c r="AH88" s="959"/>
      <c r="AI88" s="959"/>
      <c r="AJ88" s="959"/>
      <c r="AK88" s="963"/>
      <c r="AL88" s="963"/>
      <c r="AM88" s="963"/>
      <c r="AN88" s="963"/>
      <c r="AO88" s="963"/>
      <c r="AP88" s="959">
        <v>2619</v>
      </c>
      <c r="AQ88" s="959"/>
      <c r="AR88" s="959"/>
      <c r="AS88" s="959"/>
      <c r="AT88" s="959"/>
      <c r="AU88" s="959">
        <v>1795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585</v>
      </c>
      <c r="CS102" s="953"/>
      <c r="CT102" s="953"/>
      <c r="CU102" s="953"/>
      <c r="CV102" s="954"/>
      <c r="CW102" s="952">
        <v>69</v>
      </c>
      <c r="CX102" s="953"/>
      <c r="CY102" s="953"/>
      <c r="CZ102" s="953"/>
      <c r="DA102" s="954"/>
      <c r="DB102" s="952" t="s">
        <v>525</v>
      </c>
      <c r="DC102" s="953"/>
      <c r="DD102" s="953"/>
      <c r="DE102" s="953"/>
      <c r="DF102" s="954"/>
      <c r="DG102" s="952" t="s">
        <v>525</v>
      </c>
      <c r="DH102" s="953"/>
      <c r="DI102" s="953"/>
      <c r="DJ102" s="953"/>
      <c r="DK102" s="954"/>
      <c r="DL102" s="952" t="s">
        <v>525</v>
      </c>
      <c r="DM102" s="953"/>
      <c r="DN102" s="953"/>
      <c r="DO102" s="953"/>
      <c r="DP102" s="954"/>
      <c r="DQ102" s="952" t="s">
        <v>525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4711460</v>
      </c>
      <c r="AB110" s="889"/>
      <c r="AC110" s="889"/>
      <c r="AD110" s="889"/>
      <c r="AE110" s="890"/>
      <c r="AF110" s="891">
        <v>5065454</v>
      </c>
      <c r="AG110" s="889"/>
      <c r="AH110" s="889"/>
      <c r="AI110" s="889"/>
      <c r="AJ110" s="890"/>
      <c r="AK110" s="891">
        <v>5276534</v>
      </c>
      <c r="AL110" s="889"/>
      <c r="AM110" s="889"/>
      <c r="AN110" s="889"/>
      <c r="AO110" s="890"/>
      <c r="AP110" s="892">
        <v>34.299999999999997</v>
      </c>
      <c r="AQ110" s="893"/>
      <c r="AR110" s="893"/>
      <c r="AS110" s="893"/>
      <c r="AT110" s="894"/>
      <c r="AU110" s="930" t="s">
        <v>74</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48757464</v>
      </c>
      <c r="BR110" s="842"/>
      <c r="BS110" s="842"/>
      <c r="BT110" s="842"/>
      <c r="BU110" s="842"/>
      <c r="BV110" s="842">
        <v>48542923</v>
      </c>
      <c r="BW110" s="842"/>
      <c r="BX110" s="842"/>
      <c r="BY110" s="842"/>
      <c r="BZ110" s="842"/>
      <c r="CA110" s="842">
        <v>47050232</v>
      </c>
      <c r="CB110" s="842"/>
      <c r="CC110" s="842"/>
      <c r="CD110" s="842"/>
      <c r="CE110" s="842"/>
      <c r="CF110" s="866">
        <v>306.3</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444</v>
      </c>
      <c r="DH110" s="842"/>
      <c r="DI110" s="842"/>
      <c r="DJ110" s="842"/>
      <c r="DK110" s="842"/>
      <c r="DL110" s="842" t="s">
        <v>445</v>
      </c>
      <c r="DM110" s="842"/>
      <c r="DN110" s="842"/>
      <c r="DO110" s="842"/>
      <c r="DP110" s="842"/>
      <c r="DQ110" s="842" t="s">
        <v>129</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445</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v>778318</v>
      </c>
      <c r="BR111" s="790"/>
      <c r="BS111" s="790"/>
      <c r="BT111" s="790"/>
      <c r="BU111" s="790"/>
      <c r="BV111" s="790">
        <v>647858</v>
      </c>
      <c r="BW111" s="790"/>
      <c r="BX111" s="790"/>
      <c r="BY111" s="790"/>
      <c r="BZ111" s="790"/>
      <c r="CA111" s="790">
        <v>536335</v>
      </c>
      <c r="CB111" s="790"/>
      <c r="CC111" s="790"/>
      <c r="CD111" s="790"/>
      <c r="CE111" s="790"/>
      <c r="CF111" s="875">
        <v>3.5</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450</v>
      </c>
      <c r="DH111" s="790"/>
      <c r="DI111" s="790"/>
      <c r="DJ111" s="790"/>
      <c r="DK111" s="790"/>
      <c r="DL111" s="790" t="s">
        <v>445</v>
      </c>
      <c r="DM111" s="790"/>
      <c r="DN111" s="790"/>
      <c r="DO111" s="790"/>
      <c r="DP111" s="790"/>
      <c r="DQ111" s="790" t="s">
        <v>444</v>
      </c>
      <c r="DR111" s="790"/>
      <c r="DS111" s="790"/>
      <c r="DT111" s="790"/>
      <c r="DU111" s="790"/>
      <c r="DV111" s="796" t="s">
        <v>447</v>
      </c>
      <c r="DW111" s="796"/>
      <c r="DX111" s="796"/>
      <c r="DY111" s="796"/>
      <c r="DZ111" s="797"/>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3333</v>
      </c>
      <c r="AB112" s="780"/>
      <c r="AC112" s="780"/>
      <c r="AD112" s="780"/>
      <c r="AE112" s="781"/>
      <c r="AF112" s="782">
        <v>3333</v>
      </c>
      <c r="AG112" s="780"/>
      <c r="AH112" s="780"/>
      <c r="AI112" s="780"/>
      <c r="AJ112" s="781"/>
      <c r="AK112" s="782">
        <v>3333</v>
      </c>
      <c r="AL112" s="780"/>
      <c r="AM112" s="780"/>
      <c r="AN112" s="780"/>
      <c r="AO112" s="781"/>
      <c r="AP112" s="824">
        <v>0</v>
      </c>
      <c r="AQ112" s="825"/>
      <c r="AR112" s="825"/>
      <c r="AS112" s="825"/>
      <c r="AT112" s="826"/>
      <c r="AU112" s="932"/>
      <c r="AV112" s="933"/>
      <c r="AW112" s="933"/>
      <c r="AX112" s="933"/>
      <c r="AY112" s="933"/>
      <c r="AZ112" s="817" t="s">
        <v>453</v>
      </c>
      <c r="BA112" s="752"/>
      <c r="BB112" s="752"/>
      <c r="BC112" s="752"/>
      <c r="BD112" s="752"/>
      <c r="BE112" s="752"/>
      <c r="BF112" s="752"/>
      <c r="BG112" s="752"/>
      <c r="BH112" s="752"/>
      <c r="BI112" s="752"/>
      <c r="BJ112" s="752"/>
      <c r="BK112" s="752"/>
      <c r="BL112" s="752"/>
      <c r="BM112" s="752"/>
      <c r="BN112" s="752"/>
      <c r="BO112" s="752"/>
      <c r="BP112" s="753"/>
      <c r="BQ112" s="789">
        <v>12703630</v>
      </c>
      <c r="BR112" s="790"/>
      <c r="BS112" s="790"/>
      <c r="BT112" s="790"/>
      <c r="BU112" s="790"/>
      <c r="BV112" s="790">
        <v>12834175</v>
      </c>
      <c r="BW112" s="790"/>
      <c r="BX112" s="790"/>
      <c r="BY112" s="790"/>
      <c r="BZ112" s="790"/>
      <c r="CA112" s="790">
        <v>11983601</v>
      </c>
      <c r="CB112" s="790"/>
      <c r="CC112" s="790"/>
      <c r="CD112" s="790"/>
      <c r="CE112" s="790"/>
      <c r="CF112" s="875">
        <v>78</v>
      </c>
      <c r="CG112" s="876"/>
      <c r="CH112" s="876"/>
      <c r="CI112" s="876"/>
      <c r="CJ112" s="876"/>
      <c r="CK112" s="927"/>
      <c r="CL112" s="821"/>
      <c r="CM112" s="817"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447</v>
      </c>
      <c r="DH112" s="790"/>
      <c r="DI112" s="790"/>
      <c r="DJ112" s="790"/>
      <c r="DK112" s="790"/>
      <c r="DL112" s="790" t="s">
        <v>445</v>
      </c>
      <c r="DM112" s="790"/>
      <c r="DN112" s="790"/>
      <c r="DO112" s="790"/>
      <c r="DP112" s="790"/>
      <c r="DQ112" s="790" t="s">
        <v>129</v>
      </c>
      <c r="DR112" s="790"/>
      <c r="DS112" s="790"/>
      <c r="DT112" s="790"/>
      <c r="DU112" s="790"/>
      <c r="DV112" s="796" t="s">
        <v>445</v>
      </c>
      <c r="DW112" s="796"/>
      <c r="DX112" s="796"/>
      <c r="DY112" s="796"/>
      <c r="DZ112" s="797"/>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1074363</v>
      </c>
      <c r="AB113" s="919"/>
      <c r="AC113" s="919"/>
      <c r="AD113" s="919"/>
      <c r="AE113" s="920"/>
      <c r="AF113" s="921">
        <v>1278881</v>
      </c>
      <c r="AG113" s="919"/>
      <c r="AH113" s="919"/>
      <c r="AI113" s="919"/>
      <c r="AJ113" s="920"/>
      <c r="AK113" s="921">
        <v>1142852</v>
      </c>
      <c r="AL113" s="919"/>
      <c r="AM113" s="919"/>
      <c r="AN113" s="919"/>
      <c r="AO113" s="920"/>
      <c r="AP113" s="922">
        <v>7.4</v>
      </c>
      <c r="AQ113" s="923"/>
      <c r="AR113" s="923"/>
      <c r="AS113" s="923"/>
      <c r="AT113" s="924"/>
      <c r="AU113" s="932"/>
      <c r="AV113" s="933"/>
      <c r="AW113" s="933"/>
      <c r="AX113" s="933"/>
      <c r="AY113" s="933"/>
      <c r="AZ113" s="817" t="s">
        <v>456</v>
      </c>
      <c r="BA113" s="752"/>
      <c r="BB113" s="752"/>
      <c r="BC113" s="752"/>
      <c r="BD113" s="752"/>
      <c r="BE113" s="752"/>
      <c r="BF113" s="752"/>
      <c r="BG113" s="752"/>
      <c r="BH113" s="752"/>
      <c r="BI113" s="752"/>
      <c r="BJ113" s="752"/>
      <c r="BK113" s="752"/>
      <c r="BL113" s="752"/>
      <c r="BM113" s="752"/>
      <c r="BN113" s="752"/>
      <c r="BO113" s="752"/>
      <c r="BP113" s="753"/>
      <c r="BQ113" s="789">
        <v>2489069</v>
      </c>
      <c r="BR113" s="790"/>
      <c r="BS113" s="790"/>
      <c r="BT113" s="790"/>
      <c r="BU113" s="790"/>
      <c r="BV113" s="790">
        <v>2122741</v>
      </c>
      <c r="BW113" s="790"/>
      <c r="BX113" s="790"/>
      <c r="BY113" s="790"/>
      <c r="BZ113" s="790"/>
      <c r="CA113" s="790">
        <v>1795487</v>
      </c>
      <c r="CB113" s="790"/>
      <c r="CC113" s="790"/>
      <c r="CD113" s="790"/>
      <c r="CE113" s="790"/>
      <c r="CF113" s="875">
        <v>11.7</v>
      </c>
      <c r="CG113" s="876"/>
      <c r="CH113" s="876"/>
      <c r="CI113" s="876"/>
      <c r="CJ113" s="876"/>
      <c r="CK113" s="927"/>
      <c r="CL113" s="821"/>
      <c r="CM113" s="817"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450</v>
      </c>
      <c r="DM113" s="780"/>
      <c r="DN113" s="780"/>
      <c r="DO113" s="780"/>
      <c r="DP113" s="781"/>
      <c r="DQ113" s="782" t="s">
        <v>445</v>
      </c>
      <c r="DR113" s="780"/>
      <c r="DS113" s="780"/>
      <c r="DT113" s="780"/>
      <c r="DU113" s="781"/>
      <c r="DV113" s="824" t="s">
        <v>445</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399207</v>
      </c>
      <c r="AB114" s="780"/>
      <c r="AC114" s="780"/>
      <c r="AD114" s="780"/>
      <c r="AE114" s="781"/>
      <c r="AF114" s="782">
        <v>380617</v>
      </c>
      <c r="AG114" s="780"/>
      <c r="AH114" s="780"/>
      <c r="AI114" s="780"/>
      <c r="AJ114" s="781"/>
      <c r="AK114" s="782">
        <v>317047</v>
      </c>
      <c r="AL114" s="780"/>
      <c r="AM114" s="780"/>
      <c r="AN114" s="780"/>
      <c r="AO114" s="781"/>
      <c r="AP114" s="824">
        <v>2.1</v>
      </c>
      <c r="AQ114" s="825"/>
      <c r="AR114" s="825"/>
      <c r="AS114" s="825"/>
      <c r="AT114" s="826"/>
      <c r="AU114" s="932"/>
      <c r="AV114" s="933"/>
      <c r="AW114" s="933"/>
      <c r="AX114" s="933"/>
      <c r="AY114" s="933"/>
      <c r="AZ114" s="817" t="s">
        <v>459</v>
      </c>
      <c r="BA114" s="752"/>
      <c r="BB114" s="752"/>
      <c r="BC114" s="752"/>
      <c r="BD114" s="752"/>
      <c r="BE114" s="752"/>
      <c r="BF114" s="752"/>
      <c r="BG114" s="752"/>
      <c r="BH114" s="752"/>
      <c r="BI114" s="752"/>
      <c r="BJ114" s="752"/>
      <c r="BK114" s="752"/>
      <c r="BL114" s="752"/>
      <c r="BM114" s="752"/>
      <c r="BN114" s="752"/>
      <c r="BO114" s="752"/>
      <c r="BP114" s="753"/>
      <c r="BQ114" s="789">
        <v>3045410</v>
      </c>
      <c r="BR114" s="790"/>
      <c r="BS114" s="790"/>
      <c r="BT114" s="790"/>
      <c r="BU114" s="790"/>
      <c r="BV114" s="790">
        <v>2973876</v>
      </c>
      <c r="BW114" s="790"/>
      <c r="BX114" s="790"/>
      <c r="BY114" s="790"/>
      <c r="BZ114" s="790"/>
      <c r="CA114" s="790">
        <v>3032466</v>
      </c>
      <c r="CB114" s="790"/>
      <c r="CC114" s="790"/>
      <c r="CD114" s="790"/>
      <c r="CE114" s="790"/>
      <c r="CF114" s="875">
        <v>19.7</v>
      </c>
      <c r="CG114" s="876"/>
      <c r="CH114" s="876"/>
      <c r="CI114" s="876"/>
      <c r="CJ114" s="876"/>
      <c r="CK114" s="927"/>
      <c r="CL114" s="821"/>
      <c r="CM114" s="817"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445</v>
      </c>
      <c r="DR114" s="780"/>
      <c r="DS114" s="780"/>
      <c r="DT114" s="780"/>
      <c r="DU114" s="781"/>
      <c r="DV114" s="824" t="s">
        <v>447</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66321</v>
      </c>
      <c r="AB115" s="919"/>
      <c r="AC115" s="919"/>
      <c r="AD115" s="919"/>
      <c r="AE115" s="920"/>
      <c r="AF115" s="921">
        <v>73556</v>
      </c>
      <c r="AG115" s="919"/>
      <c r="AH115" s="919"/>
      <c r="AI115" s="919"/>
      <c r="AJ115" s="920"/>
      <c r="AK115" s="921">
        <v>67033</v>
      </c>
      <c r="AL115" s="919"/>
      <c r="AM115" s="919"/>
      <c r="AN115" s="919"/>
      <c r="AO115" s="920"/>
      <c r="AP115" s="922">
        <v>0.4</v>
      </c>
      <c r="AQ115" s="923"/>
      <c r="AR115" s="923"/>
      <c r="AS115" s="923"/>
      <c r="AT115" s="924"/>
      <c r="AU115" s="932"/>
      <c r="AV115" s="933"/>
      <c r="AW115" s="933"/>
      <c r="AX115" s="933"/>
      <c r="AY115" s="933"/>
      <c r="AZ115" s="817" t="s">
        <v>462</v>
      </c>
      <c r="BA115" s="752"/>
      <c r="BB115" s="752"/>
      <c r="BC115" s="752"/>
      <c r="BD115" s="752"/>
      <c r="BE115" s="752"/>
      <c r="BF115" s="752"/>
      <c r="BG115" s="752"/>
      <c r="BH115" s="752"/>
      <c r="BI115" s="752"/>
      <c r="BJ115" s="752"/>
      <c r="BK115" s="752"/>
      <c r="BL115" s="752"/>
      <c r="BM115" s="752"/>
      <c r="BN115" s="752"/>
      <c r="BO115" s="752"/>
      <c r="BP115" s="753"/>
      <c r="BQ115" s="789">
        <v>34100</v>
      </c>
      <c r="BR115" s="790"/>
      <c r="BS115" s="790"/>
      <c r="BT115" s="790"/>
      <c r="BU115" s="790"/>
      <c r="BV115" s="790">
        <v>31900</v>
      </c>
      <c r="BW115" s="790"/>
      <c r="BX115" s="790"/>
      <c r="BY115" s="790"/>
      <c r="BZ115" s="790"/>
      <c r="CA115" s="790">
        <v>29700</v>
      </c>
      <c r="CB115" s="790"/>
      <c r="CC115" s="790"/>
      <c r="CD115" s="790"/>
      <c r="CE115" s="790"/>
      <c r="CF115" s="875">
        <v>0.2</v>
      </c>
      <c r="CG115" s="876"/>
      <c r="CH115" s="876"/>
      <c r="CI115" s="876"/>
      <c r="CJ115" s="876"/>
      <c r="CK115" s="927"/>
      <c r="CL115" s="821"/>
      <c r="CM115" s="817"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129</v>
      </c>
      <c r="DM115" s="780"/>
      <c r="DN115" s="780"/>
      <c r="DO115" s="780"/>
      <c r="DP115" s="781"/>
      <c r="DQ115" s="782" t="s">
        <v>444</v>
      </c>
      <c r="DR115" s="780"/>
      <c r="DS115" s="780"/>
      <c r="DT115" s="780"/>
      <c r="DU115" s="781"/>
      <c r="DV115" s="824" t="s">
        <v>450</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v>7</v>
      </c>
      <c r="AG116" s="780"/>
      <c r="AH116" s="780"/>
      <c r="AI116" s="780"/>
      <c r="AJ116" s="781"/>
      <c r="AK116" s="782">
        <v>14</v>
      </c>
      <c r="AL116" s="780"/>
      <c r="AM116" s="780"/>
      <c r="AN116" s="780"/>
      <c r="AO116" s="781"/>
      <c r="AP116" s="824">
        <v>0</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129</v>
      </c>
      <c r="BR116" s="790"/>
      <c r="BS116" s="790"/>
      <c r="BT116" s="790"/>
      <c r="BU116" s="790"/>
      <c r="BV116" s="790" t="s">
        <v>444</v>
      </c>
      <c r="BW116" s="790"/>
      <c r="BX116" s="790"/>
      <c r="BY116" s="790"/>
      <c r="BZ116" s="790"/>
      <c r="CA116" s="790" t="s">
        <v>129</v>
      </c>
      <c r="CB116" s="790"/>
      <c r="CC116" s="790"/>
      <c r="CD116" s="790"/>
      <c r="CE116" s="790"/>
      <c r="CF116" s="875" t="s">
        <v>445</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129913</v>
      </c>
      <c r="DH116" s="780"/>
      <c r="DI116" s="780"/>
      <c r="DJ116" s="780"/>
      <c r="DK116" s="781"/>
      <c r="DL116" s="782">
        <v>99292</v>
      </c>
      <c r="DM116" s="780"/>
      <c r="DN116" s="780"/>
      <c r="DO116" s="780"/>
      <c r="DP116" s="781"/>
      <c r="DQ116" s="782">
        <v>69054</v>
      </c>
      <c r="DR116" s="780"/>
      <c r="DS116" s="780"/>
      <c r="DT116" s="780"/>
      <c r="DU116" s="781"/>
      <c r="DV116" s="824">
        <v>0.4</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6254684</v>
      </c>
      <c r="AB117" s="903"/>
      <c r="AC117" s="903"/>
      <c r="AD117" s="903"/>
      <c r="AE117" s="904"/>
      <c r="AF117" s="905">
        <v>6801848</v>
      </c>
      <c r="AG117" s="903"/>
      <c r="AH117" s="903"/>
      <c r="AI117" s="903"/>
      <c r="AJ117" s="904"/>
      <c r="AK117" s="905">
        <v>6806813</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445</v>
      </c>
      <c r="BR117" s="790"/>
      <c r="BS117" s="790"/>
      <c r="BT117" s="790"/>
      <c r="BU117" s="790"/>
      <c r="BV117" s="790" t="s">
        <v>445</v>
      </c>
      <c r="BW117" s="790"/>
      <c r="BX117" s="790"/>
      <c r="BY117" s="790"/>
      <c r="BZ117" s="790"/>
      <c r="CA117" s="790" t="s">
        <v>445</v>
      </c>
      <c r="CB117" s="790"/>
      <c r="CC117" s="790"/>
      <c r="CD117" s="790"/>
      <c r="CE117" s="790"/>
      <c r="CF117" s="875" t="s">
        <v>445</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447</v>
      </c>
      <c r="DM118" s="780"/>
      <c r="DN118" s="780"/>
      <c r="DO118" s="780"/>
      <c r="DP118" s="781"/>
      <c r="DQ118" s="782" t="s">
        <v>445</v>
      </c>
      <c r="DR118" s="780"/>
      <c r="DS118" s="780"/>
      <c r="DT118" s="780"/>
      <c r="DU118" s="781"/>
      <c r="DV118" s="824" t="s">
        <v>447</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445</v>
      </c>
      <c r="AB119" s="889"/>
      <c r="AC119" s="889"/>
      <c r="AD119" s="889"/>
      <c r="AE119" s="890"/>
      <c r="AF119" s="891" t="s">
        <v>445</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472</v>
      </c>
      <c r="BP119" s="878"/>
      <c r="BQ119" s="879">
        <v>67807991</v>
      </c>
      <c r="BR119" s="845"/>
      <c r="BS119" s="845"/>
      <c r="BT119" s="845"/>
      <c r="BU119" s="845"/>
      <c r="BV119" s="845">
        <v>67153473</v>
      </c>
      <c r="BW119" s="845"/>
      <c r="BX119" s="845"/>
      <c r="BY119" s="845"/>
      <c r="BZ119" s="845"/>
      <c r="CA119" s="845">
        <v>64427821</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648405</v>
      </c>
      <c r="DH119" s="764"/>
      <c r="DI119" s="764"/>
      <c r="DJ119" s="764"/>
      <c r="DK119" s="765"/>
      <c r="DL119" s="766">
        <v>548566</v>
      </c>
      <c r="DM119" s="764"/>
      <c r="DN119" s="764"/>
      <c r="DO119" s="764"/>
      <c r="DP119" s="765"/>
      <c r="DQ119" s="766">
        <v>467281</v>
      </c>
      <c r="DR119" s="764"/>
      <c r="DS119" s="764"/>
      <c r="DT119" s="764"/>
      <c r="DU119" s="765"/>
      <c r="DV119" s="848">
        <v>3</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445</v>
      </c>
      <c r="AG120" s="780"/>
      <c r="AH120" s="780"/>
      <c r="AI120" s="780"/>
      <c r="AJ120" s="781"/>
      <c r="AK120" s="782" t="s">
        <v>129</v>
      </c>
      <c r="AL120" s="780"/>
      <c r="AM120" s="780"/>
      <c r="AN120" s="780"/>
      <c r="AO120" s="781"/>
      <c r="AP120" s="824" t="s">
        <v>445</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5711629</v>
      </c>
      <c r="BR120" s="842"/>
      <c r="BS120" s="842"/>
      <c r="BT120" s="842"/>
      <c r="BU120" s="842"/>
      <c r="BV120" s="842">
        <v>5954625</v>
      </c>
      <c r="BW120" s="842"/>
      <c r="BX120" s="842"/>
      <c r="BY120" s="842"/>
      <c r="BZ120" s="842"/>
      <c r="CA120" s="842">
        <v>6222952</v>
      </c>
      <c r="CB120" s="842"/>
      <c r="CC120" s="842"/>
      <c r="CD120" s="842"/>
      <c r="CE120" s="842"/>
      <c r="CF120" s="866">
        <v>40.5</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9891448</v>
      </c>
      <c r="DH120" s="842"/>
      <c r="DI120" s="842"/>
      <c r="DJ120" s="842"/>
      <c r="DK120" s="842"/>
      <c r="DL120" s="842">
        <v>9538780</v>
      </c>
      <c r="DM120" s="842"/>
      <c r="DN120" s="842"/>
      <c r="DO120" s="842"/>
      <c r="DP120" s="842"/>
      <c r="DQ120" s="842">
        <v>8905808</v>
      </c>
      <c r="DR120" s="842"/>
      <c r="DS120" s="842"/>
      <c r="DT120" s="842"/>
      <c r="DU120" s="842"/>
      <c r="DV120" s="843">
        <v>58</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445</v>
      </c>
      <c r="AG121" s="780"/>
      <c r="AH121" s="780"/>
      <c r="AI121" s="780"/>
      <c r="AJ121" s="781"/>
      <c r="AK121" s="782" t="s">
        <v>445</v>
      </c>
      <c r="AL121" s="780"/>
      <c r="AM121" s="780"/>
      <c r="AN121" s="780"/>
      <c r="AO121" s="781"/>
      <c r="AP121" s="824" t="s">
        <v>445</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1273902</v>
      </c>
      <c r="BR121" s="790"/>
      <c r="BS121" s="790"/>
      <c r="BT121" s="790"/>
      <c r="BU121" s="790"/>
      <c r="BV121" s="790">
        <v>1232939</v>
      </c>
      <c r="BW121" s="790"/>
      <c r="BX121" s="790"/>
      <c r="BY121" s="790"/>
      <c r="BZ121" s="790"/>
      <c r="CA121" s="790">
        <v>1180119</v>
      </c>
      <c r="CB121" s="790"/>
      <c r="CC121" s="790"/>
      <c r="CD121" s="790"/>
      <c r="CE121" s="790"/>
      <c r="CF121" s="875">
        <v>7.7</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2812182</v>
      </c>
      <c r="DH121" s="790"/>
      <c r="DI121" s="790"/>
      <c r="DJ121" s="790"/>
      <c r="DK121" s="790"/>
      <c r="DL121" s="790">
        <v>3217072</v>
      </c>
      <c r="DM121" s="790"/>
      <c r="DN121" s="790"/>
      <c r="DO121" s="790"/>
      <c r="DP121" s="790"/>
      <c r="DQ121" s="790">
        <v>2988965</v>
      </c>
      <c r="DR121" s="790"/>
      <c r="DS121" s="790"/>
      <c r="DT121" s="790"/>
      <c r="DU121" s="790"/>
      <c r="DV121" s="796">
        <v>19.5</v>
      </c>
      <c r="DW121" s="796"/>
      <c r="DX121" s="796"/>
      <c r="DY121" s="796"/>
      <c r="DZ121" s="797"/>
    </row>
    <row r="122" spans="1:130" s="230" customFormat="1" ht="26.25" customHeight="1" x14ac:dyDescent="0.15">
      <c r="A122" s="820"/>
      <c r="B122" s="821"/>
      <c r="C122" s="817"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447</v>
      </c>
      <c r="AG122" s="780"/>
      <c r="AH122" s="780"/>
      <c r="AI122" s="780"/>
      <c r="AJ122" s="781"/>
      <c r="AK122" s="782" t="s">
        <v>445</v>
      </c>
      <c r="AL122" s="780"/>
      <c r="AM122" s="780"/>
      <c r="AN122" s="780"/>
      <c r="AO122" s="781"/>
      <c r="AP122" s="824" t="s">
        <v>445</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44991038</v>
      </c>
      <c r="BR122" s="845"/>
      <c r="BS122" s="845"/>
      <c r="BT122" s="845"/>
      <c r="BU122" s="845"/>
      <c r="BV122" s="845">
        <v>43293166</v>
      </c>
      <c r="BW122" s="845"/>
      <c r="BX122" s="845"/>
      <c r="BY122" s="845"/>
      <c r="BZ122" s="845"/>
      <c r="CA122" s="845">
        <v>41366451</v>
      </c>
      <c r="CB122" s="845"/>
      <c r="CC122" s="845"/>
      <c r="CD122" s="845"/>
      <c r="CE122" s="845"/>
      <c r="CF122" s="846">
        <v>269.3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t="s">
        <v>445</v>
      </c>
      <c r="DH122" s="790"/>
      <c r="DI122" s="790"/>
      <c r="DJ122" s="790"/>
      <c r="DK122" s="790"/>
      <c r="DL122" s="790">
        <v>78323</v>
      </c>
      <c r="DM122" s="790"/>
      <c r="DN122" s="790"/>
      <c r="DO122" s="790"/>
      <c r="DP122" s="790"/>
      <c r="DQ122" s="790">
        <v>88828</v>
      </c>
      <c r="DR122" s="790"/>
      <c r="DS122" s="790"/>
      <c r="DT122" s="790"/>
      <c r="DU122" s="790"/>
      <c r="DV122" s="796">
        <v>0.6</v>
      </c>
      <c r="DW122" s="796"/>
      <c r="DX122" s="796"/>
      <c r="DY122" s="796"/>
      <c r="DZ122" s="797"/>
    </row>
    <row r="123" spans="1:130" s="230" customFormat="1" ht="26.25" customHeight="1" x14ac:dyDescent="0.15">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31004</v>
      </c>
      <c r="AB123" s="780"/>
      <c r="AC123" s="780"/>
      <c r="AD123" s="780"/>
      <c r="AE123" s="781"/>
      <c r="AF123" s="782">
        <v>30621</v>
      </c>
      <c r="AG123" s="780"/>
      <c r="AH123" s="780"/>
      <c r="AI123" s="780"/>
      <c r="AJ123" s="781"/>
      <c r="AK123" s="782">
        <v>30240</v>
      </c>
      <c r="AL123" s="780"/>
      <c r="AM123" s="780"/>
      <c r="AN123" s="780"/>
      <c r="AO123" s="781"/>
      <c r="AP123" s="824">
        <v>0.2</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51976569</v>
      </c>
      <c r="BR123" s="833"/>
      <c r="BS123" s="833"/>
      <c r="BT123" s="833"/>
      <c r="BU123" s="833"/>
      <c r="BV123" s="833">
        <v>50480730</v>
      </c>
      <c r="BW123" s="833"/>
      <c r="BX123" s="833"/>
      <c r="BY123" s="833"/>
      <c r="BZ123" s="833"/>
      <c r="CA123" s="833">
        <v>48769522</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445</v>
      </c>
      <c r="DH123" s="780"/>
      <c r="DI123" s="780"/>
      <c r="DJ123" s="780"/>
      <c r="DK123" s="781"/>
      <c r="DL123" s="782" t="s">
        <v>445</v>
      </c>
      <c r="DM123" s="780"/>
      <c r="DN123" s="780"/>
      <c r="DO123" s="780"/>
      <c r="DP123" s="781"/>
      <c r="DQ123" s="782" t="s">
        <v>445</v>
      </c>
      <c r="DR123" s="780"/>
      <c r="DS123" s="780"/>
      <c r="DT123" s="780"/>
      <c r="DU123" s="781"/>
      <c r="DV123" s="824" t="s">
        <v>445</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445</v>
      </c>
      <c r="AL124" s="780"/>
      <c r="AM124" s="780"/>
      <c r="AN124" s="780"/>
      <c r="AO124" s="781"/>
      <c r="AP124" s="824" t="s">
        <v>445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103.1</v>
      </c>
      <c r="BR124" s="831"/>
      <c r="BS124" s="831"/>
      <c r="BT124" s="831"/>
      <c r="BU124" s="831"/>
      <c r="BV124" s="831">
        <v>104.6</v>
      </c>
      <c r="BW124" s="831"/>
      <c r="BX124" s="831"/>
      <c r="BY124" s="831"/>
      <c r="BZ124" s="831"/>
      <c r="CA124" s="831">
        <v>101.9</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487</v>
      </c>
      <c r="DH124" s="764"/>
      <c r="DI124" s="764"/>
      <c r="DJ124" s="764"/>
      <c r="DK124" s="765"/>
      <c r="DL124" s="766" t="s">
        <v>487</v>
      </c>
      <c r="DM124" s="764"/>
      <c r="DN124" s="764"/>
      <c r="DO124" s="764"/>
      <c r="DP124" s="765"/>
      <c r="DQ124" s="766" t="s">
        <v>445</v>
      </c>
      <c r="DR124" s="764"/>
      <c r="DS124" s="764"/>
      <c r="DT124" s="764"/>
      <c r="DU124" s="765"/>
      <c r="DV124" s="848" t="s">
        <v>488</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489</v>
      </c>
      <c r="AG125" s="780"/>
      <c r="AH125" s="780"/>
      <c r="AI125" s="780"/>
      <c r="AJ125" s="781"/>
      <c r="AK125" s="782" t="s">
        <v>445</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489</v>
      </c>
      <c r="DH125" s="842"/>
      <c r="DI125" s="842"/>
      <c r="DJ125" s="842"/>
      <c r="DK125" s="842"/>
      <c r="DL125" s="842" t="s">
        <v>445</v>
      </c>
      <c r="DM125" s="842"/>
      <c r="DN125" s="842"/>
      <c r="DO125" s="842"/>
      <c r="DP125" s="842"/>
      <c r="DQ125" s="842" t="s">
        <v>445</v>
      </c>
      <c r="DR125" s="842"/>
      <c r="DS125" s="842"/>
      <c r="DT125" s="842"/>
      <c r="DU125" s="842"/>
      <c r="DV125" s="843" t="s">
        <v>488</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35317</v>
      </c>
      <c r="AB126" s="780"/>
      <c r="AC126" s="780"/>
      <c r="AD126" s="780"/>
      <c r="AE126" s="781"/>
      <c r="AF126" s="782">
        <v>42935</v>
      </c>
      <c r="AG126" s="780"/>
      <c r="AH126" s="780"/>
      <c r="AI126" s="780"/>
      <c r="AJ126" s="781"/>
      <c r="AK126" s="782">
        <v>36793</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445</v>
      </c>
      <c r="DH126" s="790"/>
      <c r="DI126" s="790"/>
      <c r="DJ126" s="790"/>
      <c r="DK126" s="790"/>
      <c r="DL126" s="790" t="s">
        <v>487</v>
      </c>
      <c r="DM126" s="790"/>
      <c r="DN126" s="790"/>
      <c r="DO126" s="790"/>
      <c r="DP126" s="790"/>
      <c r="DQ126" s="790" t="s">
        <v>487</v>
      </c>
      <c r="DR126" s="790"/>
      <c r="DS126" s="790"/>
      <c r="DT126" s="790"/>
      <c r="DU126" s="790"/>
      <c r="DV126" s="796" t="s">
        <v>445</v>
      </c>
      <c r="DW126" s="796"/>
      <c r="DX126" s="796"/>
      <c r="DY126" s="796"/>
      <c r="DZ126" s="797"/>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445</v>
      </c>
      <c r="AG127" s="780"/>
      <c r="AH127" s="780"/>
      <c r="AI127" s="780"/>
      <c r="AJ127" s="781"/>
      <c r="AK127" s="782" t="s">
        <v>445</v>
      </c>
      <c r="AL127" s="780"/>
      <c r="AM127" s="780"/>
      <c r="AN127" s="780"/>
      <c r="AO127" s="781"/>
      <c r="AP127" s="824" t="s">
        <v>487</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487</v>
      </c>
      <c r="DH127" s="790"/>
      <c r="DI127" s="790"/>
      <c r="DJ127" s="790"/>
      <c r="DK127" s="790"/>
      <c r="DL127" s="790" t="s">
        <v>489</v>
      </c>
      <c r="DM127" s="790"/>
      <c r="DN127" s="790"/>
      <c r="DO127" s="790"/>
      <c r="DP127" s="790"/>
      <c r="DQ127" s="790" t="s">
        <v>445</v>
      </c>
      <c r="DR127" s="790"/>
      <c r="DS127" s="790"/>
      <c r="DT127" s="790"/>
      <c r="DU127" s="790"/>
      <c r="DV127" s="796" t="s">
        <v>445</v>
      </c>
      <c r="DW127" s="796"/>
      <c r="DX127" s="796"/>
      <c r="DY127" s="796"/>
      <c r="DZ127" s="797"/>
    </row>
    <row r="128" spans="1:130" s="230" customFormat="1" ht="26.25" customHeight="1" thickBot="1" x14ac:dyDescent="0.2">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162492</v>
      </c>
      <c r="AB128" s="803"/>
      <c r="AC128" s="803"/>
      <c r="AD128" s="803"/>
      <c r="AE128" s="804"/>
      <c r="AF128" s="805">
        <v>166526</v>
      </c>
      <c r="AG128" s="803"/>
      <c r="AH128" s="803"/>
      <c r="AI128" s="803"/>
      <c r="AJ128" s="804"/>
      <c r="AK128" s="805">
        <v>166484</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445</v>
      </c>
      <c r="BG128" s="787"/>
      <c r="BH128" s="787"/>
      <c r="BI128" s="787"/>
      <c r="BJ128" s="787"/>
      <c r="BK128" s="787"/>
      <c r="BL128" s="812"/>
      <c r="BM128" s="786">
        <v>12.51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v>34100</v>
      </c>
      <c r="DH128" s="793"/>
      <c r="DI128" s="793"/>
      <c r="DJ128" s="793"/>
      <c r="DK128" s="793"/>
      <c r="DL128" s="793">
        <v>31900</v>
      </c>
      <c r="DM128" s="793"/>
      <c r="DN128" s="793"/>
      <c r="DO128" s="793"/>
      <c r="DP128" s="793"/>
      <c r="DQ128" s="793">
        <v>29700</v>
      </c>
      <c r="DR128" s="793"/>
      <c r="DS128" s="793"/>
      <c r="DT128" s="793"/>
      <c r="DU128" s="793"/>
      <c r="DV128" s="794">
        <v>0.2</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19743426</v>
      </c>
      <c r="AB129" s="780"/>
      <c r="AC129" s="780"/>
      <c r="AD129" s="780"/>
      <c r="AE129" s="781"/>
      <c r="AF129" s="782">
        <v>20494051</v>
      </c>
      <c r="AG129" s="780"/>
      <c r="AH129" s="780"/>
      <c r="AI129" s="780"/>
      <c r="AJ129" s="781"/>
      <c r="AK129" s="782">
        <v>19852331</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487</v>
      </c>
      <c r="BG129" s="771"/>
      <c r="BH129" s="771"/>
      <c r="BI129" s="771"/>
      <c r="BJ129" s="771"/>
      <c r="BK129" s="771"/>
      <c r="BL129" s="772"/>
      <c r="BM129" s="770">
        <v>17.510000000000002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4396474</v>
      </c>
      <c r="AB130" s="780"/>
      <c r="AC130" s="780"/>
      <c r="AD130" s="780"/>
      <c r="AE130" s="781"/>
      <c r="AF130" s="782">
        <v>4555844</v>
      </c>
      <c r="AG130" s="780"/>
      <c r="AH130" s="780"/>
      <c r="AI130" s="780"/>
      <c r="AJ130" s="781"/>
      <c r="AK130" s="782">
        <v>4489477</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15346952</v>
      </c>
      <c r="AB131" s="764"/>
      <c r="AC131" s="764"/>
      <c r="AD131" s="764"/>
      <c r="AE131" s="765"/>
      <c r="AF131" s="766">
        <v>15938207</v>
      </c>
      <c r="AG131" s="764"/>
      <c r="AH131" s="764"/>
      <c r="AI131" s="764"/>
      <c r="AJ131" s="765"/>
      <c r="AK131" s="766">
        <v>15362854</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101.9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11.049216810000001</v>
      </c>
      <c r="AB132" s="745"/>
      <c r="AC132" s="745"/>
      <c r="AD132" s="745"/>
      <c r="AE132" s="746"/>
      <c r="AF132" s="747">
        <v>13.04712632</v>
      </c>
      <c r="AG132" s="745"/>
      <c r="AH132" s="745"/>
      <c r="AI132" s="745"/>
      <c r="AJ132" s="746"/>
      <c r="AK132" s="747">
        <v>14.00034134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11.9</v>
      </c>
      <c r="AB133" s="724"/>
      <c r="AC133" s="724"/>
      <c r="AD133" s="724"/>
      <c r="AE133" s="725"/>
      <c r="AF133" s="723">
        <v>12.2</v>
      </c>
      <c r="AG133" s="724"/>
      <c r="AH133" s="724"/>
      <c r="AI133" s="724"/>
      <c r="AJ133" s="725"/>
      <c r="AK133" s="723">
        <v>12.6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TmQ+XYsOcZ7rODGji0QiiggyV4jTkhRJcFXNIxQYZ8lebS9eDJ5ze0DBaB47qR2bgeRuzAGPVi9qjZWgWYg7g==" saltValue="m8qK35rsMNyDGG0EbT3l9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d3PncPWlfX2tXY7SpfPTWKaccqaieS/VyQXE1yYZ7A6LhnVCfelJxvxZiMPf+w/s51fdQBCkfgrGaKoj+1r9w==" saltValue="rttdUnGJGtTDpDFWXhtT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5p6ddt4YHNUAvVkhZFanUYG+JQjuZlpFXFZMk70x8NfUJunvYoMQJMa7DcpJStA7U9/Xnk48oQiM1XIH91fQ==" saltValue="rDn7pV300RNl2Md9D77/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4163034</v>
      </c>
      <c r="AP9" s="281">
        <v>84663</v>
      </c>
      <c r="AQ9" s="282">
        <v>105319</v>
      </c>
      <c r="AR9" s="283">
        <v>-19.600000000000001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820196</v>
      </c>
      <c r="AP10" s="284">
        <v>16680</v>
      </c>
      <c r="AQ10" s="285">
        <v>9860</v>
      </c>
      <c r="AR10" s="286">
        <v>69.2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1584</v>
      </c>
      <c r="AP11" s="284">
        <v>32</v>
      </c>
      <c r="AQ11" s="285">
        <v>1656</v>
      </c>
      <c r="AR11" s="286">
        <v>-98.1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3</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292629</v>
      </c>
      <c r="AP13" s="284">
        <v>5951</v>
      </c>
      <c r="AQ13" s="285">
        <v>4056</v>
      </c>
      <c r="AR13" s="286">
        <v>46.7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161551</v>
      </c>
      <c r="AP14" s="284">
        <v>3285</v>
      </c>
      <c r="AQ14" s="285">
        <v>2339</v>
      </c>
      <c r="AR14" s="286">
        <v>40.4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-294483</v>
      </c>
      <c r="AP15" s="284">
        <v>-5989</v>
      </c>
      <c r="AQ15" s="285">
        <v>-7717</v>
      </c>
      <c r="AR15" s="286">
        <v>-22.4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5144511</v>
      </c>
      <c r="AP16" s="284">
        <v>104623</v>
      </c>
      <c r="AQ16" s="285">
        <v>115515</v>
      </c>
      <c r="AR16" s="286">
        <v>-9.4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8.8699999999999992</v>
      </c>
      <c r="AP21" s="298">
        <v>10.69</v>
      </c>
      <c r="AQ21" s="299">
        <v>-1.82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96.2</v>
      </c>
      <c r="AP22" s="303">
        <v>97.4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5276534</v>
      </c>
      <c r="AP32" s="312">
        <v>107308</v>
      </c>
      <c r="AQ32" s="313">
        <v>74824</v>
      </c>
      <c r="AR32" s="314">
        <v>43.4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v>3333</v>
      </c>
      <c r="AP34" s="312">
        <v>68</v>
      </c>
      <c r="AQ34" s="313">
        <v>1</v>
      </c>
      <c r="AR34" s="314">
        <v>6700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1142852</v>
      </c>
      <c r="AP35" s="312">
        <v>23242</v>
      </c>
      <c r="AQ35" s="313">
        <v>17427</v>
      </c>
      <c r="AR35" s="314">
        <v>33.4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317047</v>
      </c>
      <c r="AP36" s="312">
        <v>6448</v>
      </c>
      <c r="AQ36" s="313">
        <v>2447</v>
      </c>
      <c r="AR36" s="314">
        <v>163.5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67033</v>
      </c>
      <c r="AP37" s="312">
        <v>1363</v>
      </c>
      <c r="AQ37" s="313">
        <v>591</v>
      </c>
      <c r="AR37" s="314">
        <v>130.6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v>14</v>
      </c>
      <c r="AP38" s="315">
        <v>0</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-166484</v>
      </c>
      <c r="AP39" s="312">
        <v>-3386</v>
      </c>
      <c r="AQ39" s="313">
        <v>-3618</v>
      </c>
      <c r="AR39" s="314">
        <v>-6.4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-4489477</v>
      </c>
      <c r="AP40" s="312">
        <v>-91301</v>
      </c>
      <c r="AQ40" s="313">
        <v>-63812</v>
      </c>
      <c r="AR40" s="314">
        <v>43.1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2150852</v>
      </c>
      <c r="AP41" s="312">
        <v>43741</v>
      </c>
      <c r="AQ41" s="313">
        <v>27863</v>
      </c>
      <c r="AR41" s="314">
        <v>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5950229</v>
      </c>
      <c r="AN51" s="334">
        <v>112023</v>
      </c>
      <c r="AO51" s="335">
        <v>-27</v>
      </c>
      <c r="AP51" s="336">
        <v>69185</v>
      </c>
      <c r="AQ51" s="337">
        <v>-2</v>
      </c>
      <c r="AR51" s="338">
        <v>-25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4482975</v>
      </c>
      <c r="AN52" s="342">
        <v>84400</v>
      </c>
      <c r="AO52" s="343">
        <v>8.1999999999999993</v>
      </c>
      <c r="AP52" s="344">
        <v>38519</v>
      </c>
      <c r="AQ52" s="345">
        <v>3</v>
      </c>
      <c r="AR52" s="346">
        <v>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6586323</v>
      </c>
      <c r="AN53" s="334">
        <v>126546</v>
      </c>
      <c r="AO53" s="335">
        <v>13</v>
      </c>
      <c r="AP53" s="336">
        <v>70166</v>
      </c>
      <c r="AQ53" s="337">
        <v>1.4</v>
      </c>
      <c r="AR53" s="338">
        <v>11.6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4846954</v>
      </c>
      <c r="AN54" s="342">
        <v>93126</v>
      </c>
      <c r="AO54" s="343">
        <v>10.3</v>
      </c>
      <c r="AP54" s="344">
        <v>36115</v>
      </c>
      <c r="AQ54" s="345">
        <v>-6.2</v>
      </c>
      <c r="AR54" s="346">
        <v>16.5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4902004</v>
      </c>
      <c r="AN55" s="334">
        <v>95883</v>
      </c>
      <c r="AO55" s="335">
        <v>-24.2</v>
      </c>
      <c r="AP55" s="336">
        <v>92632</v>
      </c>
      <c r="AQ55" s="337">
        <v>32</v>
      </c>
      <c r="AR55" s="338">
        <v>-56.2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2552298</v>
      </c>
      <c r="AN56" s="342">
        <v>49923</v>
      </c>
      <c r="AO56" s="343">
        <v>-46.4</v>
      </c>
      <c r="AP56" s="344">
        <v>47978</v>
      </c>
      <c r="AQ56" s="345">
        <v>32.799999999999997</v>
      </c>
      <c r="AR56" s="346">
        <v>-79.2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6446513</v>
      </c>
      <c r="AN57" s="334">
        <v>128509</v>
      </c>
      <c r="AO57" s="335">
        <v>34</v>
      </c>
      <c r="AP57" s="336">
        <v>96469</v>
      </c>
      <c r="AQ57" s="337">
        <v>4.0999999999999996</v>
      </c>
      <c r="AR57" s="338">
        <v>29.9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2581409</v>
      </c>
      <c r="AN58" s="342">
        <v>51459</v>
      </c>
      <c r="AO58" s="343">
        <v>3.1</v>
      </c>
      <c r="AP58" s="344">
        <v>49775</v>
      </c>
      <c r="AQ58" s="345">
        <v>3.7</v>
      </c>
      <c r="AR58" s="346">
        <v>-0.6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5334857</v>
      </c>
      <c r="AN59" s="334">
        <v>108494</v>
      </c>
      <c r="AO59" s="335">
        <v>-15.6</v>
      </c>
      <c r="AP59" s="336">
        <v>85743</v>
      </c>
      <c r="AQ59" s="337">
        <v>-11.1</v>
      </c>
      <c r="AR59" s="338">
        <v>-4.5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2134791</v>
      </c>
      <c r="AN60" s="342">
        <v>43415</v>
      </c>
      <c r="AO60" s="343">
        <v>-15.6</v>
      </c>
      <c r="AP60" s="344">
        <v>45231</v>
      </c>
      <c r="AQ60" s="345">
        <v>-9.1</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5843985</v>
      </c>
      <c r="AN61" s="349">
        <v>114291</v>
      </c>
      <c r="AO61" s="350">
        <v>-4</v>
      </c>
      <c r="AP61" s="351">
        <v>82839</v>
      </c>
      <c r="AQ61" s="352">
        <v>4.9000000000000004</v>
      </c>
      <c r="AR61" s="338">
        <v>-8.9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3319685</v>
      </c>
      <c r="AN62" s="342">
        <v>64465</v>
      </c>
      <c r="AO62" s="343">
        <v>-8.1</v>
      </c>
      <c r="AP62" s="344">
        <v>43524</v>
      </c>
      <c r="AQ62" s="345">
        <v>4.8</v>
      </c>
      <c r="AR62" s="346">
        <v>-12.9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TwQ4oc+MC89kgiSYaN639a/sP9RUzyQcnb2b3Na6t93t3kOsQ6HmWCHxYhptHaz/CMtK+xZccFWFaMC29yEbA==" saltValue="EY8gvQmLjlX83BD9HWQO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4SZy9wRcFku0DcaAqXsnZ4hM1pKUnvdcerY5ED/eGz4PsNy+frXB6SQGcQbW3kqDzZWyxnop7PEdELV/NEN63Q==" saltValue="1FSd8SmjaulDWWGEnp7S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gbS45Qn/ne7HzBI8/D6d0JiSak8088mUkM+XPdgrxpSBJUi/AfcoMLLWf35jfKWvNvFuc7bdRQGGqEMR5odFnw==" saltValue="rhiLJ3/lQxzWPge/KMDx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8.75</v>
      </c>
      <c r="G47" s="12">
        <v>11.93</v>
      </c>
      <c r="H47" s="12">
        <v>11.18</v>
      </c>
      <c r="I47" s="12">
        <v>10.59</v>
      </c>
      <c r="J47" s="13">
        <v>11.38</v>
      </c>
    </row>
    <row r="48" spans="2:10" ht="57.75" customHeight="1" x14ac:dyDescent="0.15">
      <c r="B48" s="14"/>
      <c r="C48" s="1141" t="s">
        <v>4</v>
      </c>
      <c r="D48" s="1141"/>
      <c r="E48" s="1142"/>
      <c r="F48" s="15">
        <v>8.7799999999999994</v>
      </c>
      <c r="G48" s="16">
        <v>7.74</v>
      </c>
      <c r="H48" s="16">
        <v>7.44</v>
      </c>
      <c r="I48" s="16">
        <v>6.36</v>
      </c>
      <c r="J48" s="17">
        <v>8.85</v>
      </c>
    </row>
    <row r="49" spans="2:10" ht="57.75" customHeight="1" thickBot="1" x14ac:dyDescent="0.2">
      <c r="B49" s="18"/>
      <c r="C49" s="1143" t="s">
        <v>5</v>
      </c>
      <c r="D49" s="1143"/>
      <c r="E49" s="1144"/>
      <c r="F49" s="19">
        <v>0.53</v>
      </c>
      <c r="G49" s="20">
        <v>1.97</v>
      </c>
      <c r="H49" s="20" t="s">
        <v>571</v>
      </c>
      <c r="I49" s="20" t="s">
        <v>572</v>
      </c>
      <c r="J49" s="21">
        <v>2.73</v>
      </c>
    </row>
    <row r="50" spans="2:10" x14ac:dyDescent="0.15"/>
  </sheetData>
  <sheetProtection algorithmName="SHA-512" hashValue="pgRLplw5ioTbjkZloUonIQ6c2zHyY06epdx1Ju4ve+FMwyoErf3z8+fSFoutu5LQC00ZUn0QEDzpf9s9gIwDZg==" saltValue="mgNOx+Cww3wDPCV3j3eq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kosugi izumi</cp:lastModifiedBy>
  <cp:lastPrinted>2024-03-19T01:21:11Z</cp:lastPrinted>
  <dcterms:created xsi:type="dcterms:W3CDTF">2024-03-14T02:10:27Z</dcterms:created>
  <dcterms:modified xsi:type="dcterms:W3CDTF">2024-03-25T11:27:21Z</dcterms:modified>
  <cp:category/>
</cp:coreProperties>
</file>