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nsvos05\t_data\H30\04財政課\02財政係\H30市町村課照会\301022 平成28年度財政状況資料集の再分析について\04 回答\"/>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C37" i="9"/>
  <c r="AM36" i="9"/>
  <c r="C36" i="9"/>
  <c r="AM35" i="9"/>
  <c r="C35"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<sst xmlns="http://schemas.openxmlformats.org/spreadsheetml/2006/main" count="1073" uniqueCount="571">
  <si>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</si>
  <si>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</si>
  <si>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</si>
  <si>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</si>
  <si>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</si>
  <si>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</si>
  <si>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</si>
  <si>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</si>
  <si>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</si>
  <si>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</si>
  <si>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</si>
  <si>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</si>
  <si>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</si>
  <si>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</si>
  <si>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</si>
  <si>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</si>
  <si>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</si>
  <si>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</si>
  <si>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</si>
  <si>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</si>
  <si>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</si>
  <si>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</si>
  <si>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</si>
  <si>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</si>
  <si>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</si>
  <si>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</si>
  <si>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</si>
  <si>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</si>
  <si>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</si>
  <si>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</si>
  <si>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</si>
  <si>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</si>
  <si>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</si>
  <si>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</si>
  <si>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</si>
  <si>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</si>
  <si>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</si>
  <si>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</si>
  <si>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</si>
  <si>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</si>
  <si>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</si>
  <si>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</si>
  <si>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</si>
  <si>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</si>
  <si>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</si>
  <si>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</si>
  <si>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</si>
  <si>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</si>
  <si>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</si>
  <si>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</si>
  <si>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</si>
  <si>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</si>
  <si>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</si>
  <si>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</si>
  <si>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</si>
  <si>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</si>
  <si>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</si>
  <si>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</si>
  <si>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</si>
  <si>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</si>
  <si>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</si>
  <si>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</si>
  <si>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</si>
  <si>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</si>
  <si>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</si>
  <si>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</si>
  <si>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</si>
  <si>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</si>
  <si>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</si>
  <si>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</si>
  <si>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</si>
  <si>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</si>
  <si>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</si>
  <si>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</si>
  <si>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</si>
  <si>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</si>
  <si>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</si>
  <si>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</si>
  <si>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</si>
  <si>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</si>
  <si>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</si>
  <si>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</si>
  <si>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</si>
  <si>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十日町市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</si>
  <si>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</si>
  <si>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</si>
  <si>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</si>
  <si>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</si>
  <si>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</si>
  <si>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</si>
  <si>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</si>
  <si>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</si>
  <si>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</si>
  <si>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</si>
  <si>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</si>
  <si>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</si>
  <si>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</si>
  <si>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</si>
  <si>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</si>
  <si>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</si>
  <si>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</si>
  <si>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</si>
  <si>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</si>
  <si>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</si>
  <si>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</si>
  <si>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</si>
  <si>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</si>
  <si>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</si>
  <si>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</si>
  <si>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</si>
  <si>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</si>
  <si>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</si>
  <si>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</si>
  <si>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</si>
  <si>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</si>
  <si>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</si>
  <si>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</si>
  <si>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</si>
  <si>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</si>
  <si>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</si>
  <si>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</si>
  <si>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</si>
  <si>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</si>
  <si>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</si>
  <si>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</si>
  <si>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</si>
  <si>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</si>
  <si>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</si>
  <si>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</si>
  <si>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</si>
  <si>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</si>
  <si>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</si>
  <si>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</si>
  <si>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</si>
  <si>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</si>
  <si>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</si>
  <si>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</si>
  <si>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</si>
  <si>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</si>
  <si>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</si>
  <si>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</si>
  <si>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</si>
  <si>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</si>
  <si>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</si>
  <si>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</si>
  <si>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</si>
  <si>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</si>
  <si>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</si>
  <si>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</si>
  <si>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</si>
  <si>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</si>
  <si>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</si>
  <si>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</si>
  <si>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</si>
  <si>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</si>
  <si>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</si>
  <si>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</si>
  <si>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</si>
  <si>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</si>
  <si>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</si>
  <si>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</si>
  <si>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</si>
  <si>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</si>
  <si>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</si>
  <si>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</si>
  <si>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</si>
  <si>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</si>
  <si>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</si>
  <si>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</si>
  <si>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</si>
  <si>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</si>
  <si>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</si>
  <si>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</si>
  <si>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</si>
  <si>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</si>
  <si>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</si>
  <si>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</si>
  <si>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</si>
  <si>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</si>
  <si>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</si>
  <si>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</si>
  <si>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</si>
  <si>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</si>
  <si>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</si>
  <si>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</si>
  <si>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</si>
  <si>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</si>
  <si>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</si>
  <si>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</si>
  <si>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</si>
  <si>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</si>
  <si>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</si>
  <si>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</si>
  <si>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</si>
  <si>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</si>
  <si>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</si>
  <si>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</si>
  <si>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新潟県十日町市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</si>
  <si>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</si>
  <si>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</si>
  <si>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</si>
  <si>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</si>
  <si>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</si>
  <si>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</si>
  <si>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</si>
  <si>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</si>
  <si>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</si>
  <si>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</si>
  <si>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</si>
  <si>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</si>
  <si>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</si>
  <si>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</si>
  <si>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</si>
  <si>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</si>
  <si>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</si>
  <si>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</si>
  <si>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</si>
  <si>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</si>
  <si>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</si>
  <si>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</si>
  <si>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</si>
  <si>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</si>
  <si>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</si>
  <si>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</si>
  <si>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</si>
  <si>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</si>
  <si>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</si>
  <si>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</si>
  <si>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</si>
  <si>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</si>
  <si>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</si>
  <si>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</si>
  <si>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</si>
  <si>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</si>
  <si>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</si>
  <si>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</si>
  <si>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</si>
  <si>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</si>
  <si>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</si>
  <si>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</si>
  <si>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</si>
  <si>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</si>
  <si>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</si>
  <si>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</si>
  <si>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</si>
  <si>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</si>
  <si>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</si>
  <si>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</si>
  <si>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</si>
  <si>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</si>
  <si>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</si>
  <si>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</si>
  <si>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</si>
  <si>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</si>
  <si>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</si>
  <si>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</si>
  <si>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</si>
  <si>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</si>
  <si>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</si>
  <si>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</si>
  <si>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</si>
  <si>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</si>
  <si>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</si>
  <si>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</si>
  <si>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</si>
  <si>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</si>
  <si>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</si>
  <si>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</si>
  <si>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</si>
  <si>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</si>
  <si>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</si>
  <si>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</si>
  <si>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</si>
  <si>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</si>
  <si>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</si>
  <si>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</si>
  <si>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</si>
  <si>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</si>
  <si>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</si>
  <si>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</si>
  <si>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</si>
  <si>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</si>
  <si>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</si>
  <si>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</si>
  <si>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</si>
  <si>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</si>
  <si>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</si>
  <si>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</si>
  <si>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</si>
  <si>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</si>
  <si>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</si>
  <si>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</si>
  <si>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</si>
  <si>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</si>
  <si>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</si>
  <si>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</si>
  <si>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</si>
  <si>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</si>
  <si>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</si>
  <si>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</si>
  <si>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</si>
  <si>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</si>
  <si>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</si>
  <si>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</si>
  <si>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</si>
  <si>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</si>
  <si>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</si>
  <si>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</si>
  <si>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</si>
  <si>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</si>
  <si>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</si>
  <si>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</si>
  <si>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</si>
  <si>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</si>
  <si>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</si>
  <si>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</si>
  <si>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</si>
  <si>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</si>
  <si>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</si>
  <si>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</si>
  <si>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</si>
  <si>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</si>
  <si>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</si>
  <si>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</si>
  <si>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</si>
  <si>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</si>
  <si>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</si>
  <si>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</si>
  <si>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</si>
  <si>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</si>
  <si>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</si>
  <si>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</si>
  <si>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</si>
  <si>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</si>
  <si>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</si>
  <si>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</si>
  <si>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</si>
  <si>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</si>
  <si>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</si>
  <si>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</si>
  <si>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</si>
  <si>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</si>
  <si>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</si>
  <si>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</si>
  <si>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</si>
  <si>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</si>
  <si>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新潟県十日町市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</si>
  <si>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</si>
  <si>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</si>
  <si>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</si>
  <si>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</si>
  <si>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</si>
  <si>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</si>
  <si>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</si>
  <si>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</si>
  <si>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</si>
  <si>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</si>
  <si>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</si>
  <si>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</si>
  <si>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</si>
  <si>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</si>
  <si>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</si>
  <si>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</si>
  <si>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</si>
  <si>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</si>
  <si>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</si>
  <si>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</si>
  <si>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</si>
  <si>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</si>
  <si>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</si>
  <si>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</si>
  <si>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</si>
  <si>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</si>
  <si>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</si>
  <si>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</si>
  <si>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</si>
  <si>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</si>
  <si>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</si>
  <si>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</si>
  <si>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</si>
  <si>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</si>
  <si>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</si>
  <si>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</si>
  <si>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</si>
  <si>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</si>
  <si>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</si>
  <si>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</si>
  <si>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</si>
  <si>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</si>
  <si>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松之山温泉配湯事業特別会計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</si>
  <si>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</si>
  <si>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</si>
  <si>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</si>
  <si>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</si>
  <si>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</si>
  <si>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</si>
  <si>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</si>
  <si>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</si>
  <si>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</si>
  <si>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</si>
  <si>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</si>
  <si>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</si>
  <si>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</si>
  <si>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</si>
  <si>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</si>
  <si>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</si>
  <si>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</si>
  <si>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</si>
  <si>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</si>
  <si>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</si>
  <si>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</si>
  <si>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</si>
  <si>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</si>
  <si>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</si>
  <si>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</si>
  <si>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</si>
  <si>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</si>
  <si>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</si>
  <si>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</si>
  <si>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</si>
  <si>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</si>
  <si>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</si>
  <si>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</si>
  <si>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</si>
  <si>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</si>
  <si>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</si>
  <si>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</si>
  <si>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</si>
  <si>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</si>
  <si>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</si>
  <si>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</si>
  <si>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</si>
  <si>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</si>
  <si>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</si>
  <si>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</si>
  <si>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</si>
  <si>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</si>
  <si>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</si>
  <si>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</si>
  <si>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</si>
  <si>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</si>
  <si>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</si>
  <si>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</si>
  <si>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</si>
  <si>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</si>
  <si>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</si>
  <si>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</si>
  <si>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</si>
  <si>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</si>
  <si>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</si>
  <si>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</si>
  <si>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</si>
  <si>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</si>
  <si>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</si>
  <si>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</si>
  <si>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</si>
  <si>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</si>
  <si>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</si>
  <si>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</si>
  <si>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</si>
  <si>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</si>
  <si>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</si>
  <si>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</si>
  <si>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</si>
  <si>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</si>
  <si>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</si>
  <si>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</si>
  <si>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</si>
  <si>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</si>
  <si>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</si>
  <si>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</si>
  <si>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</si>
  <si>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</si>
  <si>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</si>
  <si>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</si>
  <si>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</si>
  <si>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</si>
  <si>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</si>
  <si>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</si>
  <si>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</si>
  <si>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</si>
  <si>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</si>
  <si>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</si>
  <si>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</si>
  <si>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</si>
  <si>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</si>
  <si>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</si>
  <si>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</si>
  <si>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</si>
  <si>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</si>
  <si>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</si>
  <si>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</si>
  <si>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</si>
  <si>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</si>
  <si>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</si>
  <si>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</si>
  <si>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</si>
  <si>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</si>
  <si>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</si>
  <si>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</si>
  <si>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</si>
  <si>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</si>
  <si>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</si>
  <si>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</si>
  <si>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</si>
  <si>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</si>
  <si>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</si>
  <si>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</si>
  <si>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</si>
  <si>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</si>
  <si>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</si>
  <si>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</si>
  <si>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</si>
  <si>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</si>
  <si>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</si>
  <si>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</si>
  <si>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</si>
  <si>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</si>
  <si>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</si>
  <si>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</si>
  <si>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</si>
  <si>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</si>
  <si>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</si>
  <si>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</si>
  <si>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</si>
  <si>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</si>
  <si>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1.99</t>
  </si>
  <si>
    <t>一般会計</t>
  </si>
  <si>
    <t>水道事業会計</t>
  </si>
  <si>
    <t>下水道事業特別会計</t>
  </si>
  <si>
    <t>介護保険特別会計</t>
  </si>
  <si>
    <t>国民健康保険特別会計（事業勘定）</t>
  </si>
  <si>
    <t>簡易水道事業特別会計</t>
  </si>
  <si>
    <t>国民健康保険特別会計（直診勘定）</t>
  </si>
  <si>
    <t>後期高齢者医療特別会計</t>
  </si>
  <si>
    <t>その他会計（赤字）</t>
  </si>
  <si>
    <t>その他会計（黒字）</t>
  </si>
  <si>
    <t>津南地域衛生施設組合</t>
  </si>
  <si>
    <t>魚沼地区障害福祉組合</t>
  </si>
  <si>
    <t>十日町地域広域事務組合
　【一般会計】</t>
  </si>
  <si>
    <t>十日町地域広域事務組合
　【家畜診療所特別会計】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</si>
  <si>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</si>
  <si>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</si>
  <si>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</si>
  <si>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</si>
  <si>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</si>
  <si>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</si>
  <si>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</si>
  <si>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</si>
  <si>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t>
  </si>
  <si>
    <t>当間高原開発（株）</t>
    <rPh sb="7" eb="8">
      <t>カブ</t>
    </rPh>
    <phoneticPr fontId="2"/>
  </si>
  <si>
    <t>（株）オスポック</t>
    <rPh sb="1" eb="2">
      <t>カブ</t>
    </rPh>
    <phoneticPr fontId="2"/>
  </si>
  <si>
    <t>（株）まちづくり川西</t>
  </si>
  <si>
    <t>中里地域開発（株）</t>
  </si>
  <si>
    <t>（株）なかさと</t>
  </si>
  <si>
    <t>松代総合開発（株）</t>
  </si>
  <si>
    <t>（公財）松之山農業担い手公社</t>
    <rPh sb="1" eb="2">
      <t>コウ</t>
    </rPh>
    <rPh sb="2" eb="3">
      <t>ザイ</t>
    </rPh>
    <phoneticPr fontId="2"/>
  </si>
  <si>
    <t>（有）湯米心まつのやま</t>
    <rPh sb="1" eb="2">
      <t>ユウ</t>
    </rPh>
    <phoneticPr fontId="2"/>
  </si>
  <si>
    <t>（一財）十日町地域地場産業振興センター</t>
    <rPh sb="1" eb="2">
      <t>イチ</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</si>
  <si>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</si>
  <si>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</si>
  <si>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</si>
  <si>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</si>
  <si>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</si>
  <si>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</si>
  <si>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</si>
  <si>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</si>
  <si>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</si>
  <si>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</si>
  <si>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</si>
  <si>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景気対策や地域振興のために普通会計の投資的事業を進めたことや、広範囲にわたる簡易水道・下水道整備などの生活基盤整備により、将来負担比率、実質公債費比率ともに類似団体の平均を上回っている。
　実質公債費比率については交付税上の優良債である過疎債、辺地債、合併特例債の活用及び既発債の計画的な繰上償還の実施により減少傾向にある。
　将来負担比率については、充当可能基金や基準財政需要額算入見込額の減少により、比率は増加しており、今後も投資的事業による比率の増加が予測される。
　今後、合併特例債の限度額が迫っていることから、他の事業債の活用や投資的事業の抑制を図り、引き続き財政健全化に努める。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</si>
</sst>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125814</c:v>
                </c:pt>
                <c:pt idx="1">
                  <c:v>141301</c:v>
                </c:pt>
                <c:pt idx="2">
                  <c:v>120442</c:v>
                </c:pt>
                <c:pt idx="3">
                  <c:v>145006</c:v>
                </c:pt>
                <c:pt idx="4">
                  <c:v>106388</c:v>
                </c:pt>
              </c:numCache>
            </c:numRef>
          </c:val>
          <c:smooth val="0"/>
        </c:ser>
        <c:dLbls>
          <c:showLegendKey val="0"/>
          <c:showVal val="0"/>
          <c:showCatName val="0"/>
          <c:showSerName val="0"/>
          <c:showPercent val="0"/>
          <c:showBubbleSize val="0"/>
        </c:dLbls>
        <c:marker val="1"/>
        <c:smooth val="0"/>
        <c:axId val="245254848"/>
        <c:axId val="245255240"/>
      </c:lineChart>
      <c:catAx>
        <c:axId val="24525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255240"/>
        <c:crosses val="autoZero"/>
        <c:auto val="1"/>
        <c:lblAlgn val="ctr"/>
        <c:lblOffset val="100"/>
        <c:tickLblSkip val="1"/>
        <c:tickMarkSkip val="1"/>
        <c:noMultiLvlLbl val="0"/>
      </c:catAx>
      <c:valAx>
        <c:axId val="2452552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25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7.52</c:v>
                </c:pt>
                <c:pt idx="1">
                  <c:v>11.09</c:v>
                </c:pt>
                <c:pt idx="2">
                  <c:v>7.93</c:v>
                </c:pt>
                <c:pt idx="3">
                  <c:v>8.18</c:v>
                </c:pt>
                <c:pt idx="4">
                  <c:v>5.43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7.57</c:v>
                </c:pt>
                <c:pt idx="1">
                  <c:v>10.51</c:v>
                </c:pt>
                <c:pt idx="2">
                  <c:v>12.25</c:v>
                </c:pt>
                <c:pt idx="3">
                  <c:v>14.14</c:v>
                </c:pt>
                <c:pt idx="4">
                  <c:v>14.46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5256808"/>
        <c:axId val="24525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5.07</c:v>
                </c:pt>
                <c:pt idx="1">
                  <c:v>7.29</c:v>
                </c:pt>
                <c:pt idx="2">
                  <c:v>-0.26</c:v>
                </c:pt>
                <c:pt idx="3">
                  <c:v>4.3099999999999996</c:v>
                </c:pt>
                <c:pt idx="4">
                  <c:v>-1.99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5256808"/>
        <c:axId val="245257200"/>
      </c:lineChart>
      <c:catAx>
        <c:axId val="24525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257200"/>
        <c:crosses val="autoZero"/>
        <c:auto val="1"/>
        <c:lblAlgn val="ctr"/>
        <c:lblOffset val="100"/>
        <c:tickLblSkip val="1"/>
        <c:tickMarkSkip val="1"/>
        <c:noMultiLvlLbl val="0"/>
      </c:catAx>
      <c:valAx>
        <c:axId val="24525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5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0.12</c:v>
                </c:pt>
                <c:pt idx="4">
                  <c:v>#N/A</c:v>
                </c:pt>
                <c:pt idx="5">
                  <c:v>0.17</c:v>
                </c:pt>
                <c:pt idx="6">
                  <c:v>#N/A</c:v>
                </c:pt>
                <c:pt idx="7">
                  <c:v>0.11</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0.27</c:v>
                </c:pt>
                <c:pt idx="2">
                  <c:v>#N/A</c:v>
                </c:pt>
                <c:pt idx="3">
                  <c:v>0.34</c:v>
                </c:pt>
                <c:pt idx="4">
                  <c:v>#N/A</c:v>
                </c:pt>
                <c:pt idx="5">
                  <c:v>0.44</c:v>
                </c:pt>
                <c:pt idx="6">
                  <c:v>#N/A</c:v>
                </c:pt>
                <c:pt idx="7">
                  <c:v>0.48</c:v>
                </c:pt>
                <c:pt idx="8">
                  <c:v>#N/A</c:v>
                </c:pt>
                <c:pt idx="9">
                  <c:v>0.57999999999999996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1.02</c:v>
                </c:pt>
                <c:pt idx="4">
                  <c:v>#N/A</c:v>
                </c:pt>
                <c:pt idx="5">
                  <c:v>0.78</c:v>
                </c:pt>
                <c:pt idx="6">
                  <c:v>#N/A</c:v>
                </c:pt>
                <c:pt idx="7">
                  <c:v>0.69</c:v>
                </c:pt>
                <c:pt idx="8">
                  <c:v>#N/A</c:v>
                </c:pt>
                <c:pt idx="9">
                  <c:v>0.72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0.73</c:v>
                </c:pt>
                <c:pt idx="2">
                  <c:v>#N/A</c:v>
                </c:pt>
                <c:pt idx="3">
                  <c:v>0.51</c:v>
                </c:pt>
                <c:pt idx="4">
                  <c:v>#N/A</c:v>
                </c:pt>
                <c:pt idx="5">
                  <c:v>0.78</c:v>
                </c:pt>
                <c:pt idx="6">
                  <c:v>#N/A</c:v>
                </c:pt>
                <c:pt idx="7">
                  <c:v>0.75</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1.21</c:v>
                </c:pt>
                <c:pt idx="2">
                  <c:v>#N/A</c:v>
                </c:pt>
                <c:pt idx="3">
                  <c:v>1.01</c:v>
                </c:pt>
                <c:pt idx="4">
                  <c:v>#N/A</c:v>
                </c:pt>
                <c:pt idx="5">
                  <c:v>1.08</c:v>
                </c:pt>
                <c:pt idx="6">
                  <c:v>#N/A</c:v>
                </c:pt>
                <c:pt idx="7">
                  <c:v>0.96</c:v>
                </c:pt>
                <c:pt idx="8">
                  <c:v>#N/A</c:v>
                </c:pt>
                <c:pt idx="9">
                  <c:v>1.1599999999999999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3.93</c:v>
                </c:pt>
                <c:pt idx="2">
                  <c:v>#N/A</c:v>
                </c:pt>
                <c:pt idx="3">
                  <c:v>4.4800000000000004</c:v>
                </c:pt>
                <c:pt idx="4">
                  <c:v>#N/A</c:v>
                </c:pt>
                <c:pt idx="5">
                  <c:v>4.6500000000000004</c:v>
                </c:pt>
                <c:pt idx="6">
                  <c:v>#N/A</c:v>
                </c:pt>
                <c:pt idx="7">
                  <c:v>3.96</c:v>
                </c:pt>
                <c:pt idx="8">
                  <c:v>#N/A</c:v>
                </c:pt>
                <c:pt idx="9">
                  <c:v>4.38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7.51</c:v>
                </c:pt>
                <c:pt idx="2">
                  <c:v>#N/A</c:v>
                </c:pt>
                <c:pt idx="3">
                  <c:v>11.08</c:v>
                </c:pt>
                <c:pt idx="4">
                  <c:v>#N/A</c:v>
                </c:pt>
                <c:pt idx="5">
                  <c:v>7.92</c:v>
                </c:pt>
                <c:pt idx="6">
                  <c:v>#N/A</c:v>
                </c:pt>
                <c:pt idx="7">
                  <c:v>8.17</c:v>
                </c:pt>
                <c:pt idx="8">
                  <c:v>#N/A</c:v>
                </c:pt>
                <c:pt idx="9">
                  <c:v>5.42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5257984"/>
        <c:axId val="245258376"/>
      </c:barChart>
      <c:catAx>
        <c:axId val="2452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258376"/>
        <c:crosses val="autoZero"/>
        <c:auto val="1"/>
        <c:lblAlgn val="ctr"/>
        <c:lblOffset val="100"/>
        <c:tickLblSkip val="1"/>
        <c:tickMarkSkip val="1"/>
        <c:noMultiLvlLbl val="0"/>
      </c:catAx>
      <c:valAx>
        <c:axId val="24525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5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4075</c:v>
                </c:pt>
                <c:pt idx="5">
                  <c:v>4164</c:v>
                </c:pt>
                <c:pt idx="8">
                  <c:v>4663</c:v>
                </c:pt>
                <c:pt idx="11">
                  <c:v>4770</c:v>
                </c:pt>
                <c:pt idx="14">
                  <c:v>4783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179</c:v>
                </c:pt>
                <c:pt idx="3">
                  <c:v>129</c:v>
                </c:pt>
                <c:pt idx="6">
                  <c:v>165</c:v>
                </c:pt>
                <c:pt idx="9">
                  <c:v>152</c:v>
                </c:pt>
                <c:pt idx="12">
                  <c:v>180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130</c:v>
                </c:pt>
                <c:pt idx="3">
                  <c:v>174</c:v>
                </c:pt>
                <c:pt idx="6">
                  <c:v>186</c:v>
                </c:pt>
                <c:pt idx="9">
                  <c:v>153</c:v>
                </c:pt>
                <c:pt idx="12">
                  <c:v>191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1299</c:v>
                </c:pt>
                <c:pt idx="3">
                  <c:v>1241</c:v>
                </c:pt>
                <c:pt idx="6">
                  <c:v>1358</c:v>
                </c:pt>
                <c:pt idx="9">
                  <c:v>1434</c:v>
                </c:pt>
                <c:pt idx="12">
                  <c:v>1437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4718</c:v>
                </c:pt>
                <c:pt idx="3">
                  <c:v>4769</c:v>
                </c:pt>
                <c:pt idx="6">
                  <c:v>5160</c:v>
                </c:pt>
                <c:pt idx="9">
                  <c:v>5085</c:v>
                </c:pt>
                <c:pt idx="12">
                  <c:v>4862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5259160"/>
        <c:axId val="24525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2254</c:v>
                </c:pt>
                <c:pt idx="2">
                  <c:v>#N/A</c:v>
                </c:pt>
                <c:pt idx="3">
                  <c:v>#N/A</c:v>
                </c:pt>
                <c:pt idx="4">
                  <c:v>2152</c:v>
                </c:pt>
                <c:pt idx="5">
                  <c:v>#N/A</c:v>
                </c:pt>
                <c:pt idx="6">
                  <c:v>#N/A</c:v>
                </c:pt>
                <c:pt idx="7">
                  <c:v>2209</c:v>
                </c:pt>
                <c:pt idx="8">
                  <c:v>#N/A</c:v>
                </c:pt>
                <c:pt idx="9">
                  <c:v>#N/A</c:v>
                </c:pt>
                <c:pt idx="10">
                  <c:v>2057</c:v>
                </c:pt>
                <c:pt idx="11">
                  <c:v>#N/A</c:v>
                </c:pt>
                <c:pt idx="12">
                  <c:v>#N/A</c:v>
                </c:pt>
                <c:pt idx="13">
                  <c:v>1890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5259160"/>
        <c:axId val="245259552"/>
      </c:lineChart>
      <c:catAx>
        <c:axId val="24525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259552"/>
        <c:crosses val="autoZero"/>
        <c:auto val="1"/>
        <c:lblAlgn val="ctr"/>
        <c:lblOffset val="100"/>
        <c:tickLblSkip val="1"/>
        <c:tickMarkSkip val="1"/>
        <c:noMultiLvlLbl val="0"/>
      </c:catAx>
      <c:valAx>
        <c:axId val="24525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5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46955</c:v>
                </c:pt>
                <c:pt idx="5">
                  <c:v>46082</c:v>
                </c:pt>
                <c:pt idx="8">
                  <c:v>45377</c:v>
                </c:pt>
                <c:pt idx="11">
                  <c:v>47285</c:v>
                </c:pt>
                <c:pt idx="14">
                  <c:v>46182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2186</c:v>
                </c:pt>
                <c:pt idx="5">
                  <c:v>2000</c:v>
                </c:pt>
                <c:pt idx="8">
                  <c:v>1785</c:v>
                </c:pt>
                <c:pt idx="11">
                  <c:v>1658</c:v>
                </c:pt>
                <c:pt idx="14">
                  <c:v>1492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8078</c:v>
                </c:pt>
                <c:pt idx="5">
                  <c:v>7928</c:v>
                </c:pt>
                <c:pt idx="8">
                  <c:v>8316</c:v>
                </c:pt>
                <c:pt idx="11">
                  <c:v>8054</c:v>
                </c:pt>
                <c:pt idx="14">
                  <c:v>7240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96</c:v>
                </c:pt>
                <c:pt idx="3">
                  <c:v>56</c:v>
                </c:pt>
                <c:pt idx="6">
                  <c:v>52</c:v>
                </c:pt>
                <c:pt idx="9">
                  <c:v>48</c:v>
                </c:pt>
                <c:pt idx="12">
                  <c:v>44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4237</c:v>
                </c:pt>
                <c:pt idx="3">
                  <c:v>3606</c:v>
                </c:pt>
                <c:pt idx="6">
                  <c:v>3350</c:v>
                </c:pt>
                <c:pt idx="9">
                  <c:v>3414</c:v>
                </c:pt>
                <c:pt idx="12">
                  <c:v>3236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1694</c:v>
                </c:pt>
                <c:pt idx="3">
                  <c:v>1649</c:v>
                </c:pt>
                <c:pt idx="6">
                  <c:v>2231</c:v>
                </c:pt>
                <c:pt idx="9">
                  <c:v>3445</c:v>
                </c:pt>
                <c:pt idx="12">
                  <c:v>3448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19021</c:v>
                </c:pt>
                <c:pt idx="3">
                  <c:v>18368</c:v>
                </c:pt>
                <c:pt idx="6">
                  <c:v>18218</c:v>
                </c:pt>
                <c:pt idx="9">
                  <c:v>17432</c:v>
                </c:pt>
                <c:pt idx="12">
                  <c:v>17559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1233</c:v>
                </c:pt>
                <c:pt idx="3">
                  <c:v>1131</c:v>
                </c:pt>
                <c:pt idx="6">
                  <c:v>1194</c:v>
                </c:pt>
                <c:pt idx="9">
                  <c:v>1437</c:v>
                </c:pt>
                <c:pt idx="12">
                  <c:v>1173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46644</c:v>
                </c:pt>
                <c:pt idx="3">
                  <c:v>46490</c:v>
                </c:pt>
                <c:pt idx="6">
                  <c:v>45861</c:v>
                </c:pt>
                <c:pt idx="9">
                  <c:v>46065</c:v>
                </c:pt>
                <c:pt idx="12">
                  <c:v>45656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8028744"/>
        <c:axId val="26802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15707</c:v>
                </c:pt>
                <c:pt idx="2">
                  <c:v>#N/A</c:v>
                </c:pt>
                <c:pt idx="3">
                  <c:v>#N/A</c:v>
                </c:pt>
                <c:pt idx="4">
                  <c:v>15291</c:v>
                </c:pt>
                <c:pt idx="5">
                  <c:v>#N/A</c:v>
                </c:pt>
                <c:pt idx="6">
                  <c:v>#N/A</c:v>
                </c:pt>
                <c:pt idx="7">
                  <c:v>15428</c:v>
                </c:pt>
                <c:pt idx="8">
                  <c:v>#N/A</c:v>
                </c:pt>
                <c:pt idx="9">
                  <c:v>#N/A</c:v>
                </c:pt>
                <c:pt idx="10">
                  <c:v>14845</c:v>
                </c:pt>
                <c:pt idx="11">
                  <c:v>#N/A</c:v>
                </c:pt>
                <c:pt idx="12">
                  <c:v>#N/A</c:v>
                </c:pt>
                <c:pt idx="13">
                  <c:v>16203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8028744"/>
        <c:axId val="268029136"/>
      </c:lineChart>
      <c:catAx>
        <c:axId val="26802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8029136"/>
        <c:crosses val="autoZero"/>
        <c:auto val="1"/>
        <c:lblAlgn val="ctr"/>
        <c:lblOffset val="100"/>
        <c:tickLblSkip val="1"/>
        <c:tickMarkSkip val="1"/>
        <c:noMultiLvlLbl val="0"/>
      </c:catAx>
      <c:valAx>
        <c:axId val="26802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02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{6EB915DA-5EA9-46CC-A122-EEB649AF0A14}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{F7407908-5931-4511-BB47-59EB1FF8B4F2}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{1010019A-5F56-4154-A19B-796C75F464F3}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{08B8ADB8-0656-422E-9590-7BC71492CC4A}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{7CA758A9-298B-4189-844B-8EF1484F7BF7}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{39B45FC8-B845-4A36-894D-611ADEA1177D}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{2A4A7F21-B04B-4C11-9E6F-234FD09E6F41}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{63AEA367-7E4C-463A-8281-4FC335768A36}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{5EE7E80D-37C1-4304-9184-F54E2EE66532}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{E53E7050-FAA5-4C55-B20A-5A614BF28C3E}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8029920"/>
        <c:axId val="268030312"/>
      </c:scatterChart>
      <c:valAx>
        <c:axId val="268029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8030312"/>
        <c:crosses val="autoZero"/>
        <c:crossBetween val="midCat"/>
      </c:valAx>
      <c:valAx>
        <c:axId val="268030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029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{C8E18FBD-16F5-4304-BACC-13A9C352F37E}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{A13E00FE-986C-4263-8CE9-D6668B955F5A}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{2AFD21D0-05F7-4D8D-9CFD-28822046EA3D}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{61492411-9BCF-470F-85F3-07C11D8B65EA}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{9943BE52-3F4D-484A-BEA0-706BB9B2A9B6}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13.6</c:v>
                </c:pt>
                <c:pt idx="2">
                  <c:v>13.1</c:v>
                </c:pt>
                <c:pt idx="3">
                  <c:v>12.7</c:v>
                </c:pt>
                <c:pt idx="4">
                  <c:v>12.3</c:v>
                </c:pt>
              </c:numCache>
            </c:numRef>
          </c:xVal>
          <c:yVal>
            <c:numRef>
              <c:f>公会計指標分析・財政指標組合せ分析表!$K$73:$O$73</c:f>
              <c:numCache>
                <c:formatCode>#,##0.0;"▲ "#,##0.0</c:formatCode>
                <c:ptCount val="5"/>
                <c:pt idx="0">
                  <c:v>93.5</c:v>
                </c:pt>
                <c:pt idx="1">
                  <c:v>90.3</c:v>
                </c:pt>
                <c:pt idx="2">
                  <c:v>92.1</c:v>
                </c:pt>
                <c:pt idx="3">
                  <c:v>88.3</c:v>
                </c:pt>
                <c:pt idx="4">
                  <c:v>99.2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{F610AA8D-F2AC-44FF-B0AE-C977CD91180F}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{F991DE8D-121F-404C-81DA-C61DCF0DEEAB}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{61F4AC0C-553B-4047-A18B-F414FCCD1FD2}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{C71E25B5-3266-4B07-8AC1-9D1FE356FDA5}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{C2866F0E-49C1-4EB3-8B0C-B15DD4EC0A40}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8031096"/>
        <c:axId val="268031488"/>
      </c:scatterChart>
      <c:valAx>
        <c:axId val="268031096"/>
        <c:scaling>
          <c:orientation val="minMax"/>
          <c:max val="15.2"/>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8031488"/>
        <c:crosses val="autoZero"/>
        <c:crossBetween val="midCat"/>
      </c:valAx>
      <c:valAx>
        <c:axId val="268031488"/>
        <c:scaling>
          <c:orientation val="minMax"/>
          <c:max val="11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031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前における景気対策や地域振興のための建設事業を進めたことにより元利償還金は高い水準で推移しているが、過疎債や合併特例債など交付税上の優良債の優先的な活用により、その償還財源への交付税算入額は年々増額している状況にあることから、連動する分母の増額と合わせると、著しく比率が悪化することは想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退職手当負担見込額は、職員数の減少に伴い減少している。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組合等負担等見込額が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年度より増額となっているが、これは十日町地域広域事務組合が新消防庁舎建設に伴い組合債残高が増加したためである。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億円の寄附を受け基金を造成したことにより充当可能金額が大幅に増加している。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年度は公民館建設資金や各地域の地域振興基金の取崩しにより減少となっている。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上記理由及び、基準財政需要額算入見込額の大幅な減により、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年度については将来負担比率の分子が増となっている。</a:t>
          </a:r>
          <a:endParaRPr kumimoji="1" lang="en-US" altLang="ja-JP" sz="14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財政力指数は、市町村合併により広域化したことに伴う財政需要の増、景気低迷等によって税収が低水準で推移しているため類似団体の平均を下回っている。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今後も税収の大幅な増加は見込めないため、行政コストの見直しや、税収以外の歳入の確保に努め財政基盤の強化を図っていく。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豪雪地であるため除排雪経費（維持補修費）が多額となっており、これらが経常収支比率を押し上げる要因となっている。</a:t>
          </a:r>
          <a:endParaRPr lang="ja-JP" altLang="ja-JP" sz="1400">
            <a:effectLst/>
          </a:endParaRPr>
        </a:p>
        <a:p>
          <a:r>
            <a:rPr kumimoji="1" lang="ja-JP" altLang="ja-JP" sz="1100">
              <a:solidFill>
                <a:schemeClr val="dk1"/>
              </a:solidFill>
              <a:effectLst/>
              <a:latin typeface="+mn-lt"/>
              <a:ea typeface="+mn-ea"/>
              <a:cs typeface="+mn-cs"/>
            </a:rPr>
            <a:t>　今後も、扶助費などの住民サービスの</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を図りながら、物件費等のコスト削減により経常経費の圧縮に努める。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47413</xdr:rowOff>
    </xdr:from>
    <xdr:to>
      <xdr:col>7</xdr:col>
      <xdr:colOff>152400</xdr:colOff>
      <xdr:row>65</xdr:row>
      <xdr:rowOff>69004</xdr:rowOff>
    </xdr:to>
    <xdr:cxnSp macro="">
      <xdr:nvCxnSpPr>
        <xdr:cNvPr id="131" name="直線コネクタ 130"/>
        <xdr:cNvCxnSpPr/>
      </xdr:nvCxnSpPr>
      <xdr:spPr>
        <a:xfrm>
          <a:off x="4114800" y="11020213"/>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47413</xdr:rowOff>
    </xdr:to>
    <xdr:cxnSp macro="">
      <xdr:nvCxnSpPr>
        <xdr:cNvPr id="134" name="直線コネクタ 133"/>
        <xdr:cNvCxnSpPr/>
      </xdr:nvCxnSpPr>
      <xdr:spPr>
        <a:xfrm>
          <a:off x="3225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39370</xdr:rowOff>
    </xdr:to>
    <xdr:cxnSp macro="">
      <xdr:nvCxnSpPr>
        <xdr:cNvPr id="137" name="直線コネクタ 136"/>
        <xdr:cNvCxnSpPr/>
      </xdr:nvCxnSpPr>
      <xdr:spPr>
        <a:xfrm>
          <a:off x="2336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162560</xdr:rowOff>
    </xdr:to>
    <xdr:cxnSp macro="">
      <xdr:nvCxnSpPr>
        <xdr:cNvPr id="140" name="直線コネクタ 139"/>
        <xdr:cNvCxnSpPr/>
      </xdr:nvCxnSpPr>
      <xdr:spPr>
        <a:xfrm flipV="1">
          <a:off x="1447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168063</xdr:rowOff>
    </xdr:from>
    <xdr:to>
      <xdr:col>6</xdr:col>
      <xdr:colOff>50800</xdr:colOff>
      <xdr:row>64</xdr:row>
      <xdr:rowOff>98213</xdr:rowOff>
    </xdr:to>
    <xdr:sp macro="" textlink="">
      <xdr:nvSpPr>
        <xdr:cNvPr id="152" name="円/楕円 151"/>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82990</xdr:rowOff>
    </xdr:from>
    <xdr:ext cx="736600" cy="259045"/>
    <xdr:sp macro="" textlink="">
      <xdr:nvSpPr>
        <xdr:cNvPr id="153" name="テキスト ボックス 152"/>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4" name="円/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8" name="円/楕円 157"/>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9" name="テキスト ボックス 158"/>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[197,111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豪雪地であることによる除排雪経費（維持補修費）が類似団体に比して高いことから平均を大きく上回っている。</a:t>
          </a:r>
          <a:endParaRPr lang="ja-JP" altLang="ja-JP" sz="1400">
            <a:effectLst/>
          </a:endParaRPr>
        </a:p>
        <a:p>
          <a:r>
            <a:rPr kumimoji="1" lang="ja-JP" altLang="ja-JP" sz="1100">
              <a:solidFill>
                <a:schemeClr val="dk1"/>
              </a:solidFill>
              <a:effectLst/>
              <a:latin typeface="+mn-lt"/>
              <a:ea typeface="+mn-ea"/>
              <a:cs typeface="+mn-cs"/>
            </a:rPr>
            <a:t>　降雪量による影響が大きい指標であるが、今後も事務事業の効率化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により人件費・物件費等のコスト抑制に努める。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152732</xdr:rowOff>
    </xdr:from>
    <xdr:to>
      <xdr:col>7</xdr:col>
      <xdr:colOff>152400</xdr:colOff>
      <xdr:row>87</xdr:row>
      <xdr:rowOff>67779</xdr:rowOff>
    </xdr:to>
    <xdr:cxnSp macro="">
      <xdr:nvCxnSpPr>
        <xdr:cNvPr id="194" name="直線コネクタ 193"/>
        <xdr:cNvCxnSpPr/>
      </xdr:nvCxnSpPr>
      <xdr:spPr>
        <a:xfrm>
          <a:off x="4114800" y="14897432"/>
          <a:ext cx="8382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152732</xdr:rowOff>
    </xdr:from>
    <xdr:to>
      <xdr:col>6</xdr:col>
      <xdr:colOff>0</xdr:colOff>
      <xdr:row>87</xdr:row>
      <xdr:rowOff>129400</xdr:rowOff>
    </xdr:to>
    <xdr:cxnSp macro="">
      <xdr:nvCxnSpPr>
        <xdr:cNvPr id="197" name="直線コネクタ 196"/>
        <xdr:cNvCxnSpPr/>
      </xdr:nvCxnSpPr>
      <xdr:spPr>
        <a:xfrm flipV="1">
          <a:off x="3225800" y="14897432"/>
          <a:ext cx="889000" cy="14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87331</xdr:rowOff>
    </xdr:from>
    <xdr:to>
      <xdr:col>4</xdr:col>
      <xdr:colOff>482600</xdr:colOff>
      <xdr:row>87</xdr:row>
      <xdr:rowOff>129400</xdr:rowOff>
    </xdr:to>
    <xdr:cxnSp macro="">
      <xdr:nvCxnSpPr>
        <xdr:cNvPr id="200" name="直線コネクタ 199"/>
        <xdr:cNvCxnSpPr/>
      </xdr:nvCxnSpPr>
      <xdr:spPr>
        <a:xfrm>
          <a:off x="2336800" y="14832031"/>
          <a:ext cx="889000" cy="2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87331</xdr:rowOff>
    </xdr:from>
    <xdr:to>
      <xdr:col>3</xdr:col>
      <xdr:colOff>279400</xdr:colOff>
      <xdr:row>87</xdr:row>
      <xdr:rowOff>31810</xdr:rowOff>
    </xdr:to>
    <xdr:cxnSp macro="">
      <xdr:nvCxnSpPr>
        <xdr:cNvPr id="203" name="直線コネクタ 202"/>
        <xdr:cNvCxnSpPr/>
      </xdr:nvCxnSpPr>
      <xdr:spPr>
        <a:xfrm flipV="1">
          <a:off x="1447800" y="14832031"/>
          <a:ext cx="889000" cy="1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16979</xdr:rowOff>
    </xdr:from>
    <xdr:to>
      <xdr:col>7</xdr:col>
      <xdr:colOff>203200</xdr:colOff>
      <xdr:row>87</xdr:row>
      <xdr:rowOff>118579</xdr:rowOff>
    </xdr:to>
    <xdr:sp macro="" textlink="">
      <xdr:nvSpPr>
        <xdr:cNvPr id="213" name="円/楕円 212"/>
        <xdr:cNvSpPr/>
      </xdr:nvSpPr>
      <xdr:spPr>
        <a:xfrm>
          <a:off x="4902200" y="149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160506</xdr:rowOff>
    </xdr:from>
    <xdr:ext cx="762000" cy="259045"/>
    <xdr:sp macro="" textlink="">
      <xdr:nvSpPr>
        <xdr:cNvPr id="214" name="人件費・物件費等の状況該当値テキスト"/>
        <xdr:cNvSpPr txBox="1"/>
      </xdr:nvSpPr>
      <xdr:spPr>
        <a:xfrm>
          <a:off x="5041900" y="1490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197,111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101932</xdr:rowOff>
    </xdr:from>
    <xdr:to>
      <xdr:col>6</xdr:col>
      <xdr:colOff>50800</xdr:colOff>
      <xdr:row>87</xdr:row>
      <xdr:rowOff>32082</xdr:rowOff>
    </xdr:to>
    <xdr:sp macro="" textlink="">
      <xdr:nvSpPr>
        <xdr:cNvPr id="215" name="円/楕円 214"/>
        <xdr:cNvSpPr/>
      </xdr:nvSpPr>
      <xdr:spPr>
        <a:xfrm>
          <a:off x="4064000" y="148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16859</xdr:rowOff>
    </xdr:from>
    <xdr:ext cx="736600" cy="259045"/>
    <xdr:sp macro="" textlink="">
      <xdr:nvSpPr>
        <xdr:cNvPr id="216" name="テキスト ボックス 215"/>
        <xdr:cNvSpPr txBox="1"/>
      </xdr:nvSpPr>
      <xdr:spPr>
        <a:xfrm>
          <a:off x="3733800" y="14933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186,357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78600</xdr:rowOff>
    </xdr:from>
    <xdr:to>
      <xdr:col>4</xdr:col>
      <xdr:colOff>533400</xdr:colOff>
      <xdr:row>88</xdr:row>
      <xdr:rowOff>8750</xdr:rowOff>
    </xdr:to>
    <xdr:sp macro="" textlink="">
      <xdr:nvSpPr>
        <xdr:cNvPr id="217" name="円/楕円 216"/>
        <xdr:cNvSpPr/>
      </xdr:nvSpPr>
      <xdr:spPr>
        <a:xfrm>
          <a:off x="3175000" y="149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164977</xdr:rowOff>
    </xdr:from>
    <xdr:ext cx="762000" cy="259045"/>
    <xdr:sp macro="" textlink="">
      <xdr:nvSpPr>
        <xdr:cNvPr id="218" name="テキスト ボックス 217"/>
        <xdr:cNvSpPr txBox="1"/>
      </xdr:nvSpPr>
      <xdr:spPr>
        <a:xfrm>
          <a:off x="2844800" y="150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204,772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36531</xdr:rowOff>
    </xdr:from>
    <xdr:to>
      <xdr:col>3</xdr:col>
      <xdr:colOff>330200</xdr:colOff>
      <xdr:row>86</xdr:row>
      <xdr:rowOff>138131</xdr:rowOff>
    </xdr:to>
    <xdr:sp macro="" textlink="">
      <xdr:nvSpPr>
        <xdr:cNvPr id="219" name="円/楕円 218"/>
        <xdr:cNvSpPr/>
      </xdr:nvSpPr>
      <xdr:spPr>
        <a:xfrm>
          <a:off x="2286000" y="147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122908</xdr:rowOff>
    </xdr:from>
    <xdr:ext cx="762000" cy="259045"/>
    <xdr:sp macro="" textlink="">
      <xdr:nvSpPr>
        <xdr:cNvPr id="220" name="テキスト ボックス 219"/>
        <xdr:cNvSpPr txBox="1"/>
      </xdr:nvSpPr>
      <xdr:spPr>
        <a:xfrm>
          <a:off x="1955800" y="1486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178,226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152460</xdr:rowOff>
    </xdr:from>
    <xdr:to>
      <xdr:col>2</xdr:col>
      <xdr:colOff>127000</xdr:colOff>
      <xdr:row>87</xdr:row>
      <xdr:rowOff>82610</xdr:rowOff>
    </xdr:to>
    <xdr:sp macro="" textlink="">
      <xdr:nvSpPr>
        <xdr:cNvPr id="221" name="円/楕円 220"/>
        <xdr:cNvSpPr/>
      </xdr:nvSpPr>
      <xdr:spPr>
        <a:xfrm>
          <a:off x="1397000" y="148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67387</xdr:rowOff>
    </xdr:from>
    <xdr:ext cx="762000" cy="259045"/>
    <xdr:sp macro="" textlink="">
      <xdr:nvSpPr>
        <xdr:cNvPr id="222" name="テキスト ボックス 221"/>
        <xdr:cNvSpPr txBox="1"/>
      </xdr:nvSpPr>
      <xdr:spPr>
        <a:xfrm>
          <a:off x="1066800" y="1498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月より約平均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％の特例減額を実施。</a:t>
          </a:r>
          <a:endParaRPr lang="ja-JP" altLang="ja-JP" sz="1400">
            <a:effectLst/>
          </a:endParaRPr>
        </a:p>
        <a:p>
          <a:r>
            <a:rPr kumimoji="1" lang="ja-JP" altLang="ja-JP" sz="1100">
              <a:solidFill>
                <a:schemeClr val="dk1"/>
              </a:solidFill>
              <a:effectLst/>
              <a:latin typeface="+mn-lt"/>
              <a:ea typeface="+mn-ea"/>
              <a:cs typeface="+mn-cs"/>
            </a:rPr>
            <a:t>　今後も、類似団体の平均を下回る形で推移するものと考えられる。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52009</xdr:rowOff>
    </xdr:to>
    <xdr:cxnSp macro="">
      <xdr:nvCxnSpPr>
        <xdr:cNvPr id="258" name="直線コネクタ 257"/>
        <xdr:cNvCxnSpPr/>
      </xdr:nvCxnSpPr>
      <xdr:spPr>
        <a:xfrm>
          <a:off x="16179800" y="140764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143027</xdr:rowOff>
    </xdr:from>
    <xdr:to>
      <xdr:col>23</xdr:col>
      <xdr:colOff>406400</xdr:colOff>
      <xdr:row>82</xdr:row>
      <xdr:rowOff>17538</xdr:rowOff>
    </xdr:to>
    <xdr:cxnSp macro="">
      <xdr:nvCxnSpPr>
        <xdr:cNvPr id="261" name="直線コネクタ 260"/>
        <xdr:cNvCxnSpPr/>
      </xdr:nvCxnSpPr>
      <xdr:spPr>
        <a:xfrm>
          <a:off x="15290800" y="140304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81</xdr:row>
      <xdr:rowOff>143027</xdr:rowOff>
    </xdr:to>
    <xdr:cxnSp macro="">
      <xdr:nvCxnSpPr>
        <xdr:cNvPr id="264" name="直線コネクタ 263"/>
        <xdr:cNvCxnSpPr/>
      </xdr:nvCxnSpPr>
      <xdr:spPr>
        <a:xfrm>
          <a:off x="14401800" y="140074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87</xdr:row>
      <xdr:rowOff>102507</xdr:rowOff>
    </xdr:to>
    <xdr:cxnSp macro="">
      <xdr:nvCxnSpPr>
        <xdr:cNvPr id="267" name="直線コネクタ 266"/>
        <xdr:cNvCxnSpPr/>
      </xdr:nvCxnSpPr>
      <xdr:spPr>
        <a:xfrm flipV="1">
          <a:off x="13512800" y="14007495"/>
          <a:ext cx="889000" cy="10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7" name="円/楕円 276"/>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8"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9" name="円/楕円 278"/>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80" name="テキスト ボックス 279"/>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92227</xdr:rowOff>
    </xdr:from>
    <xdr:to>
      <xdr:col>22</xdr:col>
      <xdr:colOff>254000</xdr:colOff>
      <xdr:row>82</xdr:row>
      <xdr:rowOff>22377</xdr:rowOff>
    </xdr:to>
    <xdr:sp macro="" textlink="">
      <xdr:nvSpPr>
        <xdr:cNvPr id="281" name="円/楕円 280"/>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32554</xdr:rowOff>
    </xdr:from>
    <xdr:ext cx="762000" cy="259045"/>
    <xdr:sp macro="" textlink="">
      <xdr:nvSpPr>
        <xdr:cNvPr id="282" name="テキスト ボックス 281"/>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69245</xdr:rowOff>
    </xdr:from>
    <xdr:to>
      <xdr:col>21</xdr:col>
      <xdr:colOff>50800</xdr:colOff>
      <xdr:row>81</xdr:row>
      <xdr:rowOff>170845</xdr:rowOff>
    </xdr:to>
    <xdr:sp macro="" textlink="">
      <xdr:nvSpPr>
        <xdr:cNvPr id="283" name="円/楕円 282"/>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9572</xdr:rowOff>
    </xdr:from>
    <xdr:ext cx="762000" cy="259045"/>
    <xdr:sp macro="" textlink="">
      <xdr:nvSpPr>
        <xdr:cNvPr id="284" name="テキスト ボックス 283"/>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5" name="円/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6" name="テキスト ボックス 285"/>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職員適正配置計画に基づき定員の適正化を図っ</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今後も、事務事業を見直すとともに適切な定員管理に勤める。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51586</xdr:rowOff>
    </xdr:from>
    <xdr:to>
      <xdr:col>24</xdr:col>
      <xdr:colOff>558800</xdr:colOff>
      <xdr:row>61</xdr:row>
      <xdr:rowOff>59630</xdr:rowOff>
    </xdr:to>
    <xdr:cxnSp macro="">
      <xdr:nvCxnSpPr>
        <xdr:cNvPr id="323" name="直線コネクタ 322"/>
        <xdr:cNvCxnSpPr/>
      </xdr:nvCxnSpPr>
      <xdr:spPr>
        <a:xfrm flipV="1">
          <a:off x="16179800" y="1051003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59630</xdr:rowOff>
    </xdr:to>
    <xdr:cxnSp macro="">
      <xdr:nvCxnSpPr>
        <xdr:cNvPr id="326" name="直線コネクタ 325"/>
        <xdr:cNvCxnSpPr/>
      </xdr:nvCxnSpPr>
      <xdr:spPr>
        <a:xfrm>
          <a:off x="15290800" y="1050544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55033</xdr:rowOff>
    </xdr:to>
    <xdr:cxnSp macro="">
      <xdr:nvCxnSpPr>
        <xdr:cNvPr id="329" name="直線コネクタ 328"/>
        <xdr:cNvCxnSpPr/>
      </xdr:nvCxnSpPr>
      <xdr:spPr>
        <a:xfrm flipV="1">
          <a:off x="14401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79163</xdr:rowOff>
    </xdr:to>
    <xdr:cxnSp macro="">
      <xdr:nvCxnSpPr>
        <xdr:cNvPr id="332" name="直線コネクタ 331"/>
        <xdr:cNvCxnSpPr/>
      </xdr:nvCxnSpPr>
      <xdr:spPr>
        <a:xfrm flipV="1">
          <a:off x="13512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786</xdr:rowOff>
    </xdr:from>
    <xdr:to>
      <xdr:col>24</xdr:col>
      <xdr:colOff>609600</xdr:colOff>
      <xdr:row>61</xdr:row>
      <xdr:rowOff>102386</xdr:rowOff>
    </xdr:to>
    <xdr:sp macro="" textlink="">
      <xdr:nvSpPr>
        <xdr:cNvPr id="342" name="円/楕円 341"/>
        <xdr:cNvSpPr/>
      </xdr:nvSpPr>
      <xdr:spPr>
        <a:xfrm>
          <a:off x="169672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17313</xdr:rowOff>
    </xdr:from>
    <xdr:ext cx="762000" cy="259045"/>
    <xdr:sp macro="" textlink="">
      <xdr:nvSpPr>
        <xdr:cNvPr id="343" name="定員管理の状況該当値テキスト"/>
        <xdr:cNvSpPr txBox="1"/>
      </xdr:nvSpPr>
      <xdr:spPr>
        <a:xfrm>
          <a:off x="17106900" y="103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8830</xdr:rowOff>
    </xdr:from>
    <xdr:to>
      <xdr:col>23</xdr:col>
      <xdr:colOff>457200</xdr:colOff>
      <xdr:row>61</xdr:row>
      <xdr:rowOff>110430</xdr:rowOff>
    </xdr:to>
    <xdr:sp macro="" textlink="">
      <xdr:nvSpPr>
        <xdr:cNvPr id="344" name="円/楕円 343"/>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95207</xdr:rowOff>
    </xdr:from>
    <xdr:ext cx="736600" cy="259045"/>
    <xdr:sp macro="" textlink="">
      <xdr:nvSpPr>
        <xdr:cNvPr id="345" name="テキスト ボックス 344"/>
        <xdr:cNvSpPr txBox="1"/>
      </xdr:nvSpPr>
      <xdr:spPr>
        <a:xfrm>
          <a:off x="15798800" y="1055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6" name="円/楕円 345"/>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47" name="テキスト ボックス 346"/>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8" name="円/楕円 347"/>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49" name="テキスト ボックス 348"/>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50" name="円/楕円 349"/>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51" name="テキスト ボックス 350"/>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景気対策や地域振興のために普通会計の投資的事業を進めたことや、広範囲にわたる簡易水道・下水道整備などの生活基盤整備により類似団体の平均を上回っている。</a:t>
          </a:r>
          <a:endParaRPr lang="ja-JP" altLang="ja-JP" sz="1400">
            <a:effectLst/>
          </a:endParaRPr>
        </a:p>
        <a:p>
          <a:r>
            <a:rPr kumimoji="1" lang="ja-JP" altLang="ja-JP" sz="1100">
              <a:solidFill>
                <a:schemeClr val="dk1"/>
              </a:solidFill>
              <a:effectLst/>
              <a:latin typeface="+mn-lt"/>
              <a:ea typeface="+mn-ea"/>
              <a:cs typeface="+mn-cs"/>
            </a:rPr>
            <a:t>　今後も投資的事業の伸びや災害復旧事業の影響が予想されるが、交付税上の優良債である過疎債、辺地債の活用及び既発債の計画的な繰上償還の実施により、協議団体となる指標の</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％未満で推移する見込みである。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75946</xdr:rowOff>
    </xdr:from>
    <xdr:to>
      <xdr:col>24</xdr:col>
      <xdr:colOff>558800</xdr:colOff>
      <xdr:row>43</xdr:row>
      <xdr:rowOff>114554</xdr:rowOff>
    </xdr:to>
    <xdr:cxnSp macro="">
      <xdr:nvCxnSpPr>
        <xdr:cNvPr id="383" name="直線コネクタ 382"/>
        <xdr:cNvCxnSpPr/>
      </xdr:nvCxnSpPr>
      <xdr:spPr>
        <a:xfrm flipV="1">
          <a:off x="16179800" y="74482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43</xdr:row>
      <xdr:rowOff>153162</xdr:rowOff>
    </xdr:to>
    <xdr:cxnSp macro="">
      <xdr:nvCxnSpPr>
        <xdr:cNvPr id="386" name="直線コネクタ 385"/>
        <xdr:cNvCxnSpPr/>
      </xdr:nvCxnSpPr>
      <xdr:spPr>
        <a:xfrm flipV="1">
          <a:off x="15290800" y="74869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153162</xdr:rowOff>
    </xdr:from>
    <xdr:to>
      <xdr:col>22</xdr:col>
      <xdr:colOff>203200</xdr:colOff>
      <xdr:row>44</xdr:row>
      <xdr:rowOff>29972</xdr:rowOff>
    </xdr:to>
    <xdr:cxnSp macro="">
      <xdr:nvCxnSpPr>
        <xdr:cNvPr id="389" name="直線コネクタ 388"/>
        <xdr:cNvCxnSpPr/>
      </xdr:nvCxnSpPr>
      <xdr:spPr>
        <a:xfrm flipV="1">
          <a:off x="14401800" y="7525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29972</xdr:rowOff>
    </xdr:from>
    <xdr:to>
      <xdr:col>21</xdr:col>
      <xdr:colOff>0</xdr:colOff>
      <xdr:row>44</xdr:row>
      <xdr:rowOff>126492</xdr:rowOff>
    </xdr:to>
    <xdr:cxnSp macro="">
      <xdr:nvCxnSpPr>
        <xdr:cNvPr id="392" name="直線コネクタ 391"/>
        <xdr:cNvCxnSpPr/>
      </xdr:nvCxnSpPr>
      <xdr:spPr>
        <a:xfrm flipV="1">
          <a:off x="13512800" y="75737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25146</xdr:rowOff>
    </xdr:from>
    <xdr:to>
      <xdr:col>24</xdr:col>
      <xdr:colOff>609600</xdr:colOff>
      <xdr:row>43</xdr:row>
      <xdr:rowOff>126746</xdr:rowOff>
    </xdr:to>
    <xdr:sp macro="" textlink="">
      <xdr:nvSpPr>
        <xdr:cNvPr id="402" name="円/楕円 401"/>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168673</xdr:rowOff>
    </xdr:from>
    <xdr:ext cx="762000" cy="259045"/>
    <xdr:sp macro="" textlink="">
      <xdr:nvSpPr>
        <xdr:cNvPr id="403" name="公債費負担の状況該当値テキスト"/>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63754</xdr:rowOff>
    </xdr:from>
    <xdr:to>
      <xdr:col>23</xdr:col>
      <xdr:colOff>457200</xdr:colOff>
      <xdr:row>43</xdr:row>
      <xdr:rowOff>165354</xdr:rowOff>
    </xdr:to>
    <xdr:sp macro="" textlink="">
      <xdr:nvSpPr>
        <xdr:cNvPr id="404" name="円/楕円 403"/>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150131</xdr:rowOff>
    </xdr:from>
    <xdr:ext cx="736600" cy="259045"/>
    <xdr:sp macro="" textlink="">
      <xdr:nvSpPr>
        <xdr:cNvPr id="405" name="テキスト ボックス 404"/>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102362</xdr:rowOff>
    </xdr:from>
    <xdr:to>
      <xdr:col>22</xdr:col>
      <xdr:colOff>254000</xdr:colOff>
      <xdr:row>44</xdr:row>
      <xdr:rowOff>32512</xdr:rowOff>
    </xdr:to>
    <xdr:sp macro="" textlink="">
      <xdr:nvSpPr>
        <xdr:cNvPr id="406" name="円/楕円 405"/>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17289</xdr:rowOff>
    </xdr:from>
    <xdr:ext cx="762000" cy="259045"/>
    <xdr:sp macro="" textlink="">
      <xdr:nvSpPr>
        <xdr:cNvPr id="407" name="テキスト ボックス 406"/>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8" name="円/楕円 407"/>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9" name="テキスト ボックス 408"/>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10" name="円/楕円 409"/>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11" name="テキスト ボックス 410"/>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地方債現在高等の減少にともない将来負担額全体は減少したものの、充当可能基金や</a:t>
          </a:r>
          <a:r>
            <a:rPr kumimoji="1" lang="ja-JP" altLang="ja-JP" sz="1100">
              <a:solidFill>
                <a:sysClr val="windowText" lastClr="000000"/>
              </a:solidFill>
              <a:effectLst/>
              <a:latin typeface="+mn-lt"/>
              <a:ea typeface="+mn-ea"/>
              <a:cs typeface="+mn-cs"/>
            </a:rPr>
            <a:t>基準財政需要額算入見込額</a:t>
          </a:r>
          <a:r>
            <a:rPr kumimoji="1" lang="ja-JP" altLang="en-US" sz="1100">
              <a:solidFill>
                <a:sysClr val="windowText" lastClr="000000"/>
              </a:solidFill>
              <a:effectLst/>
              <a:latin typeface="+mn-lt"/>
              <a:ea typeface="+mn-ea"/>
              <a:cs typeface="+mn-cs"/>
            </a:rPr>
            <a:t>が大幅に減少したこと</a:t>
          </a:r>
          <a:r>
            <a:rPr kumimoji="1" lang="ja-JP" altLang="ja-JP" sz="1100">
              <a:solidFill>
                <a:sysClr val="windowText" lastClr="000000"/>
              </a:solidFill>
              <a:effectLst/>
              <a:latin typeface="+mn-lt"/>
              <a:ea typeface="+mn-ea"/>
              <a:cs typeface="+mn-cs"/>
            </a:rPr>
            <a:t>により比率は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今後も交付税上の優良債である過疎債等の活用及び既発債の計画的な繰上償還等の実施等を進めることで将来負担の圧縮に努める。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166243</xdr:rowOff>
    </xdr:from>
    <xdr:to>
      <xdr:col>24</xdr:col>
      <xdr:colOff>558800</xdr:colOff>
      <xdr:row>18</xdr:row>
      <xdr:rowOff>82465</xdr:rowOff>
    </xdr:to>
    <xdr:cxnSp macro="">
      <xdr:nvCxnSpPr>
        <xdr:cNvPr id="445" name="直線コネクタ 444"/>
        <xdr:cNvCxnSpPr/>
      </xdr:nvCxnSpPr>
      <xdr:spPr>
        <a:xfrm>
          <a:off x="16179800" y="3080893"/>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166243</xdr:rowOff>
    </xdr:from>
    <xdr:to>
      <xdr:col>23</xdr:col>
      <xdr:colOff>406400</xdr:colOff>
      <xdr:row>18</xdr:row>
      <xdr:rowOff>25358</xdr:rowOff>
    </xdr:to>
    <xdr:cxnSp macro="">
      <xdr:nvCxnSpPr>
        <xdr:cNvPr id="448" name="直線コネクタ 447"/>
        <xdr:cNvCxnSpPr/>
      </xdr:nvCxnSpPr>
      <xdr:spPr>
        <a:xfrm flipV="1">
          <a:off x="15290800" y="308089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10880</xdr:rowOff>
    </xdr:from>
    <xdr:to>
      <xdr:col>22</xdr:col>
      <xdr:colOff>203200</xdr:colOff>
      <xdr:row>18</xdr:row>
      <xdr:rowOff>25358</xdr:rowOff>
    </xdr:to>
    <xdr:cxnSp macro="">
      <xdr:nvCxnSpPr>
        <xdr:cNvPr id="451" name="直線コネクタ 450"/>
        <xdr:cNvCxnSpPr/>
      </xdr:nvCxnSpPr>
      <xdr:spPr>
        <a:xfrm>
          <a:off x="14401800" y="30969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10880</xdr:rowOff>
    </xdr:from>
    <xdr:to>
      <xdr:col>21</xdr:col>
      <xdr:colOff>0</xdr:colOff>
      <xdr:row>18</xdr:row>
      <xdr:rowOff>36618</xdr:rowOff>
    </xdr:to>
    <xdr:cxnSp macro="">
      <xdr:nvCxnSpPr>
        <xdr:cNvPr id="454" name="直線コネクタ 453"/>
        <xdr:cNvCxnSpPr/>
      </xdr:nvCxnSpPr>
      <xdr:spPr>
        <a:xfrm flipV="1">
          <a:off x="13512800" y="3096980"/>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31665</xdr:rowOff>
    </xdr:from>
    <xdr:to>
      <xdr:col>24</xdr:col>
      <xdr:colOff>609600</xdr:colOff>
      <xdr:row>18</xdr:row>
      <xdr:rowOff>133265</xdr:rowOff>
    </xdr:to>
    <xdr:sp macro="" textlink="">
      <xdr:nvSpPr>
        <xdr:cNvPr id="464" name="円/楕円 463"/>
        <xdr:cNvSpPr/>
      </xdr:nvSpPr>
      <xdr:spPr>
        <a:xfrm>
          <a:off x="169672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3742</xdr:rowOff>
    </xdr:from>
    <xdr:ext cx="762000" cy="259045"/>
    <xdr:sp macro="" textlink="">
      <xdr:nvSpPr>
        <xdr:cNvPr id="465" name="将来負担の状況該当値テキスト"/>
        <xdr:cNvSpPr txBox="1"/>
      </xdr:nvSpPr>
      <xdr:spPr>
        <a:xfrm>
          <a:off x="17106900" y="308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115443</xdr:rowOff>
    </xdr:from>
    <xdr:to>
      <xdr:col>23</xdr:col>
      <xdr:colOff>457200</xdr:colOff>
      <xdr:row>18</xdr:row>
      <xdr:rowOff>45593</xdr:rowOff>
    </xdr:to>
    <xdr:sp macro="" textlink="">
      <xdr:nvSpPr>
        <xdr:cNvPr id="466" name="円/楕円 465"/>
        <xdr:cNvSpPr/>
      </xdr:nvSpPr>
      <xdr:spPr>
        <a:xfrm>
          <a:off x="16129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30370</xdr:rowOff>
    </xdr:from>
    <xdr:ext cx="736600" cy="259045"/>
    <xdr:sp macro="" textlink="">
      <xdr:nvSpPr>
        <xdr:cNvPr id="467" name="テキスト ボックス 466"/>
        <xdr:cNvSpPr txBox="1"/>
      </xdr:nvSpPr>
      <xdr:spPr>
        <a:xfrm>
          <a:off x="15798800" y="31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146008</xdr:rowOff>
    </xdr:from>
    <xdr:to>
      <xdr:col>22</xdr:col>
      <xdr:colOff>254000</xdr:colOff>
      <xdr:row>18</xdr:row>
      <xdr:rowOff>76158</xdr:rowOff>
    </xdr:to>
    <xdr:sp macro="" textlink="">
      <xdr:nvSpPr>
        <xdr:cNvPr id="468" name="円/楕円 467"/>
        <xdr:cNvSpPr/>
      </xdr:nvSpPr>
      <xdr:spPr>
        <a:xfrm>
          <a:off x="15240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60935</xdr:rowOff>
    </xdr:from>
    <xdr:ext cx="762000" cy="259045"/>
    <xdr:sp macro="" textlink="">
      <xdr:nvSpPr>
        <xdr:cNvPr id="469" name="テキスト ボックス 468"/>
        <xdr:cNvSpPr txBox="1"/>
      </xdr:nvSpPr>
      <xdr:spPr>
        <a:xfrm>
          <a:off x="14909800" y="31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131530</xdr:rowOff>
    </xdr:from>
    <xdr:to>
      <xdr:col>21</xdr:col>
      <xdr:colOff>50800</xdr:colOff>
      <xdr:row>18</xdr:row>
      <xdr:rowOff>61680</xdr:rowOff>
    </xdr:to>
    <xdr:sp macro="" textlink="">
      <xdr:nvSpPr>
        <xdr:cNvPr id="470" name="円/楕円 469"/>
        <xdr:cNvSpPr/>
      </xdr:nvSpPr>
      <xdr:spPr>
        <a:xfrm>
          <a:off x="14351000" y="30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46457</xdr:rowOff>
    </xdr:from>
    <xdr:ext cx="762000" cy="259045"/>
    <xdr:sp macro="" textlink="">
      <xdr:nvSpPr>
        <xdr:cNvPr id="471" name="テキスト ボックス 470"/>
        <xdr:cNvSpPr txBox="1"/>
      </xdr:nvSpPr>
      <xdr:spPr>
        <a:xfrm>
          <a:off x="14020800" y="313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157268</xdr:rowOff>
    </xdr:from>
    <xdr:to>
      <xdr:col>19</xdr:col>
      <xdr:colOff>533400</xdr:colOff>
      <xdr:row>18</xdr:row>
      <xdr:rowOff>87418</xdr:rowOff>
    </xdr:to>
    <xdr:sp macro="" textlink="">
      <xdr:nvSpPr>
        <xdr:cNvPr id="472" name="円/楕円 471"/>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72195</xdr:rowOff>
    </xdr:from>
    <xdr:ext cx="762000" cy="259045"/>
    <xdr:sp macro="" textlink="">
      <xdr:nvSpPr>
        <xdr:cNvPr id="473" name="テキスト ボックス 472"/>
        <xdr:cNvSpPr txBox="1"/>
      </xdr:nvSpPr>
      <xdr:spPr>
        <a:xfrm>
          <a:off x="13131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比率では類似団体平均を下回っており、数年にわたる給与の特例減額の実施及び定員適正化の推進による成果と考えられる。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今後も職員の適正配置により人件費の圧縮に努める。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33</xdr:row>
      <xdr:rowOff>123190</xdr:rowOff>
    </xdr:to>
    <xdr:cxnSp macro="">
      <xdr:nvCxnSpPr>
        <xdr:cNvPr id="66" name="直線コネクタ 65"/>
        <xdr:cNvCxnSpPr/>
      </xdr:nvCxnSpPr>
      <xdr:spPr>
        <a:xfrm>
          <a:off x="3987800" y="577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33</xdr:row>
      <xdr:rowOff>115570</xdr:rowOff>
    </xdr:to>
    <xdr:cxnSp macro="">
      <xdr:nvCxnSpPr>
        <xdr:cNvPr id="69" name="直線コネクタ 68"/>
        <xdr:cNvCxnSpPr/>
      </xdr:nvCxnSpPr>
      <xdr:spPr>
        <a:xfrm>
          <a:off x="3098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92710</xdr:rowOff>
    </xdr:from>
    <xdr:to>
      <xdr:col>4</xdr:col>
      <xdr:colOff>346075</xdr:colOff>
      <xdr:row>33</xdr:row>
      <xdr:rowOff>161290</xdr:rowOff>
    </xdr:to>
    <xdr:cxnSp macro="">
      <xdr:nvCxnSpPr>
        <xdr:cNvPr id="72" name="直線コネクタ 71"/>
        <xdr:cNvCxnSpPr/>
      </xdr:nvCxnSpPr>
      <xdr:spPr>
        <a:xfrm flipV="1">
          <a:off x="2209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20320</xdr:rowOff>
    </xdr:to>
    <xdr:cxnSp macro="">
      <xdr:nvCxnSpPr>
        <xdr:cNvPr id="75" name="直線コネクタ 74"/>
        <xdr:cNvCxnSpPr/>
      </xdr:nvCxnSpPr>
      <xdr:spPr>
        <a:xfrm flipV="1">
          <a:off x="1320800" y="581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72390</xdr:rowOff>
    </xdr:from>
    <xdr:to>
      <xdr:col>7</xdr:col>
      <xdr:colOff>66675</xdr:colOff>
      <xdr:row>34</xdr:row>
      <xdr:rowOff>2540</xdr:rowOff>
    </xdr:to>
    <xdr:sp macro="" textlink="">
      <xdr:nvSpPr>
        <xdr:cNvPr id="85" name="円/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152417</xdr:rowOff>
    </xdr:from>
    <xdr:ext cx="762000" cy="259045"/>
    <xdr:sp macro="" textlink="">
      <xdr:nvSpPr>
        <xdr:cNvPr id="86" name="人件費該当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64770</xdr:rowOff>
    </xdr:from>
    <xdr:to>
      <xdr:col>5</xdr:col>
      <xdr:colOff>600075</xdr:colOff>
      <xdr:row>33</xdr:row>
      <xdr:rowOff>166370</xdr:rowOff>
    </xdr:to>
    <xdr:sp macro="" textlink="">
      <xdr:nvSpPr>
        <xdr:cNvPr id="87" name="円/楕円 86"/>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5097</xdr:rowOff>
    </xdr:from>
    <xdr:ext cx="736600" cy="259045"/>
    <xdr:sp macro="" textlink="">
      <xdr:nvSpPr>
        <xdr:cNvPr id="88" name="テキスト ボックス 87"/>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41910</xdr:rowOff>
    </xdr:from>
    <xdr:to>
      <xdr:col>4</xdr:col>
      <xdr:colOff>396875</xdr:colOff>
      <xdr:row>33</xdr:row>
      <xdr:rowOff>143510</xdr:rowOff>
    </xdr:to>
    <xdr:sp macro="" textlink="">
      <xdr:nvSpPr>
        <xdr:cNvPr id="89" name="円/楕円 88"/>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153687</xdr:rowOff>
    </xdr:from>
    <xdr:ext cx="762000" cy="259045"/>
    <xdr:sp macro="" textlink="">
      <xdr:nvSpPr>
        <xdr:cNvPr id="90" name="テキスト ボックス 89"/>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1" name="円/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140970</xdr:rowOff>
    </xdr:from>
    <xdr:to>
      <xdr:col>1</xdr:col>
      <xdr:colOff>676275</xdr:colOff>
      <xdr:row>34</xdr:row>
      <xdr:rowOff>71120</xdr:rowOff>
    </xdr:to>
    <xdr:sp macro="" textlink="">
      <xdr:nvSpPr>
        <xdr:cNvPr id="93" name="円/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じん芥処理費などの経常的な費用が増えたことにより、前年度比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物件費の圧縮は難しい情勢であるが、事務事業の見直し化等により物件費コストの抑制を図る。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32294</xdr:rowOff>
    </xdr:from>
    <xdr:to>
      <xdr:col>24</xdr:col>
      <xdr:colOff>31750</xdr:colOff>
      <xdr:row>16</xdr:row>
      <xdr:rowOff>136797</xdr:rowOff>
    </xdr:to>
    <xdr:cxnSp macro="">
      <xdr:nvCxnSpPr>
        <xdr:cNvPr id="129" name="直線コネクタ 128"/>
        <xdr:cNvCxnSpPr/>
      </xdr:nvCxnSpPr>
      <xdr:spPr>
        <a:xfrm>
          <a:off x="15671800" y="277549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32294</xdr:rowOff>
    </xdr:from>
    <xdr:to>
      <xdr:col>22</xdr:col>
      <xdr:colOff>565150</xdr:colOff>
      <xdr:row>16</xdr:row>
      <xdr:rowOff>51888</xdr:rowOff>
    </xdr:to>
    <xdr:cxnSp macro="">
      <xdr:nvCxnSpPr>
        <xdr:cNvPr id="132" name="直線コネクタ 131"/>
        <xdr:cNvCxnSpPr/>
      </xdr:nvCxnSpPr>
      <xdr:spPr>
        <a:xfrm flipV="1">
          <a:off x="14782800" y="2775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51888</xdr:rowOff>
    </xdr:to>
    <xdr:cxnSp macro="">
      <xdr:nvCxnSpPr>
        <xdr:cNvPr id="135" name="直線コネクタ 134"/>
        <xdr:cNvCxnSpPr/>
      </xdr:nvCxnSpPr>
      <xdr:spPr>
        <a:xfrm>
          <a:off x="13893800" y="27559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12700</xdr:rowOff>
    </xdr:to>
    <xdr:cxnSp macro="">
      <xdr:nvCxnSpPr>
        <xdr:cNvPr id="138" name="直線コネクタ 137"/>
        <xdr:cNvCxnSpPr/>
      </xdr:nvCxnSpPr>
      <xdr:spPr>
        <a:xfrm>
          <a:off x="13004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85997</xdr:rowOff>
    </xdr:from>
    <xdr:to>
      <xdr:col>24</xdr:col>
      <xdr:colOff>82550</xdr:colOff>
      <xdr:row>17</xdr:row>
      <xdr:rowOff>16147</xdr:rowOff>
    </xdr:to>
    <xdr:sp macro="" textlink="">
      <xdr:nvSpPr>
        <xdr:cNvPr id="148" name="円/楕円 147"/>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58074</xdr:rowOff>
    </xdr:from>
    <xdr:ext cx="762000" cy="259045"/>
    <xdr:sp macro="" textlink="">
      <xdr:nvSpPr>
        <xdr:cNvPr id="149" name="物件費該当値テキスト"/>
        <xdr:cNvSpPr txBox="1"/>
      </xdr:nvSpPr>
      <xdr:spPr>
        <a:xfrm>
          <a:off x="16598900" y="28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152944</xdr:rowOff>
    </xdr:from>
    <xdr:to>
      <xdr:col>22</xdr:col>
      <xdr:colOff>615950</xdr:colOff>
      <xdr:row>16</xdr:row>
      <xdr:rowOff>83094</xdr:rowOff>
    </xdr:to>
    <xdr:sp macro="" textlink="">
      <xdr:nvSpPr>
        <xdr:cNvPr id="150" name="円/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67871</xdr:rowOff>
    </xdr:from>
    <xdr:ext cx="736600" cy="259045"/>
    <xdr:sp macro="" textlink="">
      <xdr:nvSpPr>
        <xdr:cNvPr id="151" name="テキスト ボックス 150"/>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xdr:rowOff>
    </xdr:from>
    <xdr:to>
      <xdr:col>21</xdr:col>
      <xdr:colOff>412750</xdr:colOff>
      <xdr:row>16</xdr:row>
      <xdr:rowOff>102688</xdr:rowOff>
    </xdr:to>
    <xdr:sp macro="" textlink="">
      <xdr:nvSpPr>
        <xdr:cNvPr id="152" name="円/楕円 151"/>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53" name="テキスト ボックス 152"/>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5" name="テキスト ボックス 154"/>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7" name="テキスト ボックス 156"/>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年度から導入された認定こども園運営に係る経費や</a:t>
          </a:r>
          <a:r>
            <a:rPr lang="ja-JP" altLang="ja-JP" sz="1300">
              <a:solidFill>
                <a:schemeClr val="dk1"/>
              </a:solidFill>
              <a:effectLst/>
              <a:latin typeface="+mn-lt"/>
              <a:ea typeface="+mn-ea"/>
              <a:cs typeface="+mn-cs"/>
            </a:rPr>
            <a:t>年金生活者等支援臨時福祉給付金</a:t>
          </a:r>
          <a:r>
            <a:rPr lang="ja-JP" altLang="en-US" sz="1300">
              <a:solidFill>
                <a:schemeClr val="dk1"/>
              </a:solidFill>
              <a:effectLst/>
              <a:latin typeface="+mn-lt"/>
              <a:ea typeface="+mn-ea"/>
              <a:cs typeface="+mn-cs"/>
            </a:rPr>
            <a:t>に係る経費により、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ポイントも増加した。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増加傾向が続く経費であるが、事業内容の精査や他の経費の抑制により、今後もサービス水準の維持または向上に努める。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xdr:rowOff>
    </xdr:from>
    <xdr:to>
      <xdr:col>7</xdr:col>
      <xdr:colOff>15875</xdr:colOff>
      <xdr:row>54</xdr:row>
      <xdr:rowOff>66040</xdr:rowOff>
    </xdr:to>
    <xdr:cxnSp macro="">
      <xdr:nvCxnSpPr>
        <xdr:cNvPr id="190" name="直線コネクタ 189"/>
        <xdr:cNvCxnSpPr/>
      </xdr:nvCxnSpPr>
      <xdr:spPr>
        <a:xfrm>
          <a:off x="3987800" y="9263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xdr:rowOff>
    </xdr:from>
    <xdr:to>
      <xdr:col>5</xdr:col>
      <xdr:colOff>549275</xdr:colOff>
      <xdr:row>54</xdr:row>
      <xdr:rowOff>12700</xdr:rowOff>
    </xdr:to>
    <xdr:cxnSp macro="">
      <xdr:nvCxnSpPr>
        <xdr:cNvPr id="193" name="直線コネクタ 192"/>
        <xdr:cNvCxnSpPr/>
      </xdr:nvCxnSpPr>
      <xdr:spPr>
        <a:xfrm flipV="1">
          <a:off x="3098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43180</xdr:rowOff>
    </xdr:to>
    <xdr:cxnSp macro="">
      <xdr:nvCxnSpPr>
        <xdr:cNvPr id="196" name="直線コネクタ 195"/>
        <xdr:cNvCxnSpPr/>
      </xdr:nvCxnSpPr>
      <xdr:spPr>
        <a:xfrm flipV="1">
          <a:off x="2209800" y="927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43180</xdr:rowOff>
    </xdr:from>
    <xdr:to>
      <xdr:col>3</xdr:col>
      <xdr:colOff>142875</xdr:colOff>
      <xdr:row>54</xdr:row>
      <xdr:rowOff>50800</xdr:rowOff>
    </xdr:to>
    <xdr:cxnSp macro="">
      <xdr:nvCxnSpPr>
        <xdr:cNvPr id="199" name="直線コネクタ 198"/>
        <xdr:cNvCxnSpPr/>
      </xdr:nvCxnSpPr>
      <xdr:spPr>
        <a:xfrm flipV="1">
          <a:off x="1320800" y="930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xdr:rowOff>
    </xdr:from>
    <xdr:to>
      <xdr:col>7</xdr:col>
      <xdr:colOff>66675</xdr:colOff>
      <xdr:row>54</xdr:row>
      <xdr:rowOff>116840</xdr:rowOff>
    </xdr:to>
    <xdr:sp macro="" textlink="">
      <xdr:nvSpPr>
        <xdr:cNvPr id="209" name="円/楕円 208"/>
        <xdr:cNvSpPr/>
      </xdr:nvSpPr>
      <xdr:spPr>
        <a:xfrm>
          <a:off x="4775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31767</xdr:rowOff>
    </xdr:from>
    <xdr:ext cx="762000" cy="259045"/>
    <xdr:sp macro="" textlink="">
      <xdr:nvSpPr>
        <xdr:cNvPr id="210" name="扶助費該当値テキスト"/>
        <xdr:cNvSpPr txBox="1"/>
      </xdr:nvSpPr>
      <xdr:spPr>
        <a:xfrm>
          <a:off x="4914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125730</xdr:rowOff>
    </xdr:from>
    <xdr:to>
      <xdr:col>5</xdr:col>
      <xdr:colOff>600075</xdr:colOff>
      <xdr:row>54</xdr:row>
      <xdr:rowOff>55880</xdr:rowOff>
    </xdr:to>
    <xdr:sp macro="" textlink="">
      <xdr:nvSpPr>
        <xdr:cNvPr id="211" name="円/楕円 210"/>
        <xdr:cNvSpPr/>
      </xdr:nvSpPr>
      <xdr:spPr>
        <a:xfrm>
          <a:off x="3937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66057</xdr:rowOff>
    </xdr:from>
    <xdr:ext cx="736600" cy="259045"/>
    <xdr:sp macro="" textlink="">
      <xdr:nvSpPr>
        <xdr:cNvPr id="212" name="テキスト ボックス 211"/>
        <xdr:cNvSpPr txBox="1"/>
      </xdr:nvSpPr>
      <xdr:spPr>
        <a:xfrm>
          <a:off x="3606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163830</xdr:rowOff>
    </xdr:from>
    <xdr:to>
      <xdr:col>3</xdr:col>
      <xdr:colOff>193675</xdr:colOff>
      <xdr:row>54</xdr:row>
      <xdr:rowOff>93980</xdr:rowOff>
    </xdr:to>
    <xdr:sp macro="" textlink="">
      <xdr:nvSpPr>
        <xdr:cNvPr id="215" name="円/楕円 214"/>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104157</xdr:rowOff>
    </xdr:from>
    <xdr:ext cx="762000" cy="259045"/>
    <xdr:sp macro="" textlink="">
      <xdr:nvSpPr>
        <xdr:cNvPr id="216" name="テキスト ボックス 215"/>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が類似団体平均を大きく上回っている。要因としては、当市が豪雪地帯であることによる除排雪経費（維持補修費）、簡易水道や下水道整備などの生活基盤整備を進めてきたことによる公営企業会計への繰出金、高齢化の進行による福祉系への繰出金がそれぞれ多額になっていることが上げられる。今後は、公営企業会計の法適用企業会計への移行や財務体質の改善による経営健全化を進め繰出金の縮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149860</xdr:rowOff>
    </xdr:from>
    <xdr:to>
      <xdr:col>24</xdr:col>
      <xdr:colOff>31750</xdr:colOff>
      <xdr:row>61</xdr:row>
      <xdr:rowOff>8890</xdr:rowOff>
    </xdr:to>
    <xdr:cxnSp macro="">
      <xdr:nvCxnSpPr>
        <xdr:cNvPr id="251" name="直線コネクタ 250"/>
        <xdr:cNvCxnSpPr/>
      </xdr:nvCxnSpPr>
      <xdr:spPr>
        <a:xfrm>
          <a:off x="15671800" y="1043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142240</xdr:rowOff>
    </xdr:from>
    <xdr:to>
      <xdr:col>22</xdr:col>
      <xdr:colOff>565150</xdr:colOff>
      <xdr:row>60</xdr:row>
      <xdr:rowOff>149860</xdr:rowOff>
    </xdr:to>
    <xdr:cxnSp macro="">
      <xdr:nvCxnSpPr>
        <xdr:cNvPr id="254" name="直線コネクタ 253"/>
        <xdr:cNvCxnSpPr/>
      </xdr:nvCxnSpPr>
      <xdr:spPr>
        <a:xfrm>
          <a:off x="14782800" y="1042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58420</xdr:rowOff>
    </xdr:from>
    <xdr:to>
      <xdr:col>21</xdr:col>
      <xdr:colOff>361950</xdr:colOff>
      <xdr:row>60</xdr:row>
      <xdr:rowOff>142240</xdr:rowOff>
    </xdr:to>
    <xdr:cxnSp macro="">
      <xdr:nvCxnSpPr>
        <xdr:cNvPr id="257" name="直線コネクタ 256"/>
        <xdr:cNvCxnSpPr/>
      </xdr:nvCxnSpPr>
      <xdr:spPr>
        <a:xfrm>
          <a:off x="13893800" y="1034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58420</xdr:rowOff>
    </xdr:from>
    <xdr:to>
      <xdr:col>20</xdr:col>
      <xdr:colOff>158750</xdr:colOff>
      <xdr:row>60</xdr:row>
      <xdr:rowOff>73660</xdr:rowOff>
    </xdr:to>
    <xdr:cxnSp macro="">
      <xdr:nvCxnSpPr>
        <xdr:cNvPr id="260" name="直線コネクタ 259"/>
        <xdr:cNvCxnSpPr/>
      </xdr:nvCxnSpPr>
      <xdr:spPr>
        <a:xfrm flipV="1">
          <a:off x="13004800" y="1034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129540</xdr:rowOff>
    </xdr:from>
    <xdr:to>
      <xdr:col>24</xdr:col>
      <xdr:colOff>82550</xdr:colOff>
      <xdr:row>61</xdr:row>
      <xdr:rowOff>59690</xdr:rowOff>
    </xdr:to>
    <xdr:sp macro="" textlink="">
      <xdr:nvSpPr>
        <xdr:cNvPr id="270" name="円/楕円 269"/>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38117</xdr:rowOff>
    </xdr:from>
    <xdr:ext cx="762000" cy="259045"/>
    <xdr:sp macro="" textlink="">
      <xdr:nvSpPr>
        <xdr:cNvPr id="271" name="その他該当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72" name="円/楕円 271"/>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73" name="テキスト ボックス 272"/>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91440</xdr:rowOff>
    </xdr:from>
    <xdr:to>
      <xdr:col>21</xdr:col>
      <xdr:colOff>412750</xdr:colOff>
      <xdr:row>61</xdr:row>
      <xdr:rowOff>21590</xdr:rowOff>
    </xdr:to>
    <xdr:sp macro="" textlink="">
      <xdr:nvSpPr>
        <xdr:cNvPr id="274" name="円/楕円 273"/>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6367</xdr:rowOff>
    </xdr:from>
    <xdr:ext cx="762000" cy="259045"/>
    <xdr:sp macro="" textlink="">
      <xdr:nvSpPr>
        <xdr:cNvPr id="275" name="テキスト ボックス 274"/>
        <xdr:cNvSpPr txBox="1"/>
      </xdr:nvSpPr>
      <xdr:spPr>
        <a:xfrm>
          <a:off x="1440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xdr:rowOff>
    </xdr:from>
    <xdr:to>
      <xdr:col>20</xdr:col>
      <xdr:colOff>209550</xdr:colOff>
      <xdr:row>60</xdr:row>
      <xdr:rowOff>109220</xdr:rowOff>
    </xdr:to>
    <xdr:sp macro="" textlink="">
      <xdr:nvSpPr>
        <xdr:cNvPr id="276" name="円/楕円 275"/>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93997</xdr:rowOff>
    </xdr:from>
    <xdr:ext cx="762000" cy="259045"/>
    <xdr:sp macro="" textlink="">
      <xdr:nvSpPr>
        <xdr:cNvPr id="277" name="テキスト ボックス 276"/>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22860</xdr:rowOff>
    </xdr:from>
    <xdr:to>
      <xdr:col>19</xdr:col>
      <xdr:colOff>6350</xdr:colOff>
      <xdr:row>60</xdr:row>
      <xdr:rowOff>124460</xdr:rowOff>
    </xdr:to>
    <xdr:sp macro="" textlink="">
      <xdr:nvSpPr>
        <xdr:cNvPr id="278" name="円/楕円 277"/>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109237</xdr:rowOff>
    </xdr:from>
    <xdr:ext cx="762000" cy="259045"/>
    <xdr:sp macro="" textlink="">
      <xdr:nvSpPr>
        <xdr:cNvPr id="279" name="テキスト ボックス 278"/>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公的病院運営経費補助金の減など補助金等の見直しを行ったことなどによる補助費の経常的な費用の減により、比率では類似団体平均を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新たな補助金等の住民ニーズへの対応も迫られる中、緊急性、必要性に応じた補助金交付により補助費全体の抑制を図る。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29845</xdr:rowOff>
    </xdr:from>
    <xdr:to>
      <xdr:col>24</xdr:col>
      <xdr:colOff>31750</xdr:colOff>
      <xdr:row>37</xdr:row>
      <xdr:rowOff>41275</xdr:rowOff>
    </xdr:to>
    <xdr:cxnSp macro="">
      <xdr:nvCxnSpPr>
        <xdr:cNvPr id="307" name="直線コネクタ 306"/>
        <xdr:cNvCxnSpPr/>
      </xdr:nvCxnSpPr>
      <xdr:spPr>
        <a:xfrm flipV="1">
          <a:off x="15671800" y="6373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167005</xdr:rowOff>
    </xdr:from>
    <xdr:to>
      <xdr:col>22</xdr:col>
      <xdr:colOff>565150</xdr:colOff>
      <xdr:row>37</xdr:row>
      <xdr:rowOff>41275</xdr:rowOff>
    </xdr:to>
    <xdr:cxnSp macro="">
      <xdr:nvCxnSpPr>
        <xdr:cNvPr id="310" name="直線コネクタ 309"/>
        <xdr:cNvCxnSpPr/>
      </xdr:nvCxnSpPr>
      <xdr:spPr>
        <a:xfrm>
          <a:off x="14782800" y="6339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167005</xdr:rowOff>
    </xdr:from>
    <xdr:to>
      <xdr:col>21</xdr:col>
      <xdr:colOff>361950</xdr:colOff>
      <xdr:row>37</xdr:row>
      <xdr:rowOff>6985</xdr:rowOff>
    </xdr:to>
    <xdr:cxnSp macro="">
      <xdr:nvCxnSpPr>
        <xdr:cNvPr id="313" name="直線コネクタ 312"/>
        <xdr:cNvCxnSpPr/>
      </xdr:nvCxnSpPr>
      <xdr:spPr>
        <a:xfrm flipV="1">
          <a:off x="13893800" y="6339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xdr:rowOff>
    </xdr:from>
    <xdr:to>
      <xdr:col>20</xdr:col>
      <xdr:colOff>158750</xdr:colOff>
      <xdr:row>37</xdr:row>
      <xdr:rowOff>75565</xdr:rowOff>
    </xdr:to>
    <xdr:cxnSp macro="">
      <xdr:nvCxnSpPr>
        <xdr:cNvPr id="316" name="直線コネクタ 315"/>
        <xdr:cNvCxnSpPr/>
      </xdr:nvCxnSpPr>
      <xdr:spPr>
        <a:xfrm flipV="1">
          <a:off x="13004800" y="63506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150495</xdr:rowOff>
    </xdr:from>
    <xdr:to>
      <xdr:col>24</xdr:col>
      <xdr:colOff>82550</xdr:colOff>
      <xdr:row>37</xdr:row>
      <xdr:rowOff>80645</xdr:rowOff>
    </xdr:to>
    <xdr:sp macro="" textlink="">
      <xdr:nvSpPr>
        <xdr:cNvPr id="326" name="円/楕円 325"/>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167022</xdr:rowOff>
    </xdr:from>
    <xdr:ext cx="762000" cy="259045"/>
    <xdr:sp macro="" textlink="">
      <xdr:nvSpPr>
        <xdr:cNvPr id="327" name="補助費等該当値テキスト"/>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161925</xdr:rowOff>
    </xdr:from>
    <xdr:to>
      <xdr:col>22</xdr:col>
      <xdr:colOff>615950</xdr:colOff>
      <xdr:row>37</xdr:row>
      <xdr:rowOff>92075</xdr:rowOff>
    </xdr:to>
    <xdr:sp macro="" textlink="">
      <xdr:nvSpPr>
        <xdr:cNvPr id="328" name="円/楕円 327"/>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76852</xdr:rowOff>
    </xdr:from>
    <xdr:ext cx="736600" cy="259045"/>
    <xdr:sp macro="" textlink="">
      <xdr:nvSpPr>
        <xdr:cNvPr id="329" name="テキスト ボックス 328"/>
        <xdr:cNvSpPr txBox="1"/>
      </xdr:nvSpPr>
      <xdr:spPr>
        <a:xfrm>
          <a:off x="15290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116205</xdr:rowOff>
    </xdr:from>
    <xdr:to>
      <xdr:col>21</xdr:col>
      <xdr:colOff>412750</xdr:colOff>
      <xdr:row>37</xdr:row>
      <xdr:rowOff>46355</xdr:rowOff>
    </xdr:to>
    <xdr:sp macro="" textlink="">
      <xdr:nvSpPr>
        <xdr:cNvPr id="330" name="円/楕円 329"/>
        <xdr:cNvSpPr/>
      </xdr:nvSpPr>
      <xdr:spPr>
        <a:xfrm>
          <a:off x="14732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56532</xdr:rowOff>
    </xdr:from>
    <xdr:ext cx="762000" cy="259045"/>
    <xdr:sp macro="" textlink="">
      <xdr:nvSpPr>
        <xdr:cNvPr id="331" name="テキスト ボックス 330"/>
        <xdr:cNvSpPr txBox="1"/>
      </xdr:nvSpPr>
      <xdr:spPr>
        <a:xfrm>
          <a:off x="14401800" y="605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127635</xdr:rowOff>
    </xdr:from>
    <xdr:to>
      <xdr:col>20</xdr:col>
      <xdr:colOff>209550</xdr:colOff>
      <xdr:row>37</xdr:row>
      <xdr:rowOff>57785</xdr:rowOff>
    </xdr:to>
    <xdr:sp macro="" textlink="">
      <xdr:nvSpPr>
        <xdr:cNvPr id="332" name="円/楕円 331"/>
        <xdr:cNvSpPr/>
      </xdr:nvSpPr>
      <xdr:spPr>
        <a:xfrm>
          <a:off x="13843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67962</xdr:rowOff>
    </xdr:from>
    <xdr:ext cx="762000" cy="259045"/>
    <xdr:sp macro="" textlink="">
      <xdr:nvSpPr>
        <xdr:cNvPr id="333" name="テキスト ボックス 332"/>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24765</xdr:rowOff>
    </xdr:from>
    <xdr:to>
      <xdr:col>19</xdr:col>
      <xdr:colOff>6350</xdr:colOff>
      <xdr:row>37</xdr:row>
      <xdr:rowOff>126365</xdr:rowOff>
    </xdr:to>
    <xdr:sp macro="" textlink="">
      <xdr:nvSpPr>
        <xdr:cNvPr id="334" name="円/楕円 333"/>
        <xdr:cNvSpPr/>
      </xdr:nvSpPr>
      <xdr:spPr>
        <a:xfrm>
          <a:off x="12954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136542</xdr:rowOff>
    </xdr:from>
    <xdr:ext cx="762000" cy="259045"/>
    <xdr:sp macro="" textlink="">
      <xdr:nvSpPr>
        <xdr:cNvPr id="335" name="テキスト ボックス 334"/>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中越大震災以降度重なる災害への対応、市町村合併に伴う需要への対応等により元利償還金が占める比率は類似団体の平均を上回っている。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現在、中期的な財政計画に基づいた地方債の発行管理や計画的な繰上償還を実施し、地方債残高圧縮による公債費の削減を進めている。また、投資的事業の実施にあたっては、過疎債などの交付税上の優良起債活用による事業推進を図ってい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14332</xdr:rowOff>
    </xdr:from>
    <xdr:to>
      <xdr:col>7</xdr:col>
      <xdr:colOff>15875</xdr:colOff>
      <xdr:row>79</xdr:row>
      <xdr:rowOff>33927</xdr:rowOff>
    </xdr:to>
    <xdr:cxnSp macro="">
      <xdr:nvCxnSpPr>
        <xdr:cNvPr id="370" name="直線コネクタ 369"/>
        <xdr:cNvCxnSpPr/>
      </xdr:nvCxnSpPr>
      <xdr:spPr>
        <a:xfrm flipV="1">
          <a:off x="3987800" y="1355888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33927</xdr:rowOff>
    </xdr:from>
    <xdr:to>
      <xdr:col>5</xdr:col>
      <xdr:colOff>549275</xdr:colOff>
      <xdr:row>79</xdr:row>
      <xdr:rowOff>79648</xdr:rowOff>
    </xdr:to>
    <xdr:cxnSp macro="">
      <xdr:nvCxnSpPr>
        <xdr:cNvPr id="373" name="直線コネクタ 372"/>
        <xdr:cNvCxnSpPr/>
      </xdr:nvCxnSpPr>
      <xdr:spPr>
        <a:xfrm flipV="1">
          <a:off x="3098800" y="135784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146594</xdr:rowOff>
    </xdr:from>
    <xdr:to>
      <xdr:col>4</xdr:col>
      <xdr:colOff>346075</xdr:colOff>
      <xdr:row>79</xdr:row>
      <xdr:rowOff>79648</xdr:rowOff>
    </xdr:to>
    <xdr:cxnSp macro="">
      <xdr:nvCxnSpPr>
        <xdr:cNvPr id="376" name="直線コネクタ 375"/>
        <xdr:cNvCxnSpPr/>
      </xdr:nvCxnSpPr>
      <xdr:spPr>
        <a:xfrm>
          <a:off x="2209800" y="13519694"/>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133531</xdr:rowOff>
    </xdr:from>
    <xdr:to>
      <xdr:col>3</xdr:col>
      <xdr:colOff>142875</xdr:colOff>
      <xdr:row>78</xdr:row>
      <xdr:rowOff>146594</xdr:rowOff>
    </xdr:to>
    <xdr:cxnSp macro="">
      <xdr:nvCxnSpPr>
        <xdr:cNvPr id="379" name="直線コネクタ 378"/>
        <xdr:cNvCxnSpPr/>
      </xdr:nvCxnSpPr>
      <xdr:spPr>
        <a:xfrm>
          <a:off x="1320800" y="135066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134982</xdr:rowOff>
    </xdr:from>
    <xdr:to>
      <xdr:col>7</xdr:col>
      <xdr:colOff>66675</xdr:colOff>
      <xdr:row>79</xdr:row>
      <xdr:rowOff>65132</xdr:rowOff>
    </xdr:to>
    <xdr:sp macro="" textlink="">
      <xdr:nvSpPr>
        <xdr:cNvPr id="389" name="円/楕円 388"/>
        <xdr:cNvSpPr/>
      </xdr:nvSpPr>
      <xdr:spPr>
        <a:xfrm>
          <a:off x="4775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107059</xdr:rowOff>
    </xdr:from>
    <xdr:ext cx="762000" cy="259045"/>
    <xdr:sp macro="" textlink="">
      <xdr:nvSpPr>
        <xdr:cNvPr id="390" name="公債費該当値テキスト"/>
        <xdr:cNvSpPr txBox="1"/>
      </xdr:nvSpPr>
      <xdr:spPr>
        <a:xfrm>
          <a:off x="4914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154577</xdr:rowOff>
    </xdr:from>
    <xdr:to>
      <xdr:col>5</xdr:col>
      <xdr:colOff>600075</xdr:colOff>
      <xdr:row>79</xdr:row>
      <xdr:rowOff>84727</xdr:rowOff>
    </xdr:to>
    <xdr:sp macro="" textlink="">
      <xdr:nvSpPr>
        <xdr:cNvPr id="391" name="円/楕円 390"/>
        <xdr:cNvSpPr/>
      </xdr:nvSpPr>
      <xdr:spPr>
        <a:xfrm>
          <a:off x="3937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69504</xdr:rowOff>
    </xdr:from>
    <xdr:ext cx="736600" cy="259045"/>
    <xdr:sp macro="" textlink="">
      <xdr:nvSpPr>
        <xdr:cNvPr id="392" name="テキスト ボックス 391"/>
        <xdr:cNvSpPr txBox="1"/>
      </xdr:nvSpPr>
      <xdr:spPr>
        <a:xfrm>
          <a:off x="3606800" y="1361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28848</xdr:rowOff>
    </xdr:from>
    <xdr:to>
      <xdr:col>4</xdr:col>
      <xdr:colOff>396875</xdr:colOff>
      <xdr:row>79</xdr:row>
      <xdr:rowOff>130448</xdr:rowOff>
    </xdr:to>
    <xdr:sp macro="" textlink="">
      <xdr:nvSpPr>
        <xdr:cNvPr id="393" name="円/楕円 392"/>
        <xdr:cNvSpPr/>
      </xdr:nvSpPr>
      <xdr:spPr>
        <a:xfrm>
          <a:off x="3048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115225</xdr:rowOff>
    </xdr:from>
    <xdr:ext cx="762000" cy="259045"/>
    <xdr:sp macro="" textlink="">
      <xdr:nvSpPr>
        <xdr:cNvPr id="394" name="テキスト ボックス 393"/>
        <xdr:cNvSpPr txBox="1"/>
      </xdr:nvSpPr>
      <xdr:spPr>
        <a:xfrm>
          <a:off x="2717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95794</xdr:rowOff>
    </xdr:from>
    <xdr:to>
      <xdr:col>3</xdr:col>
      <xdr:colOff>193675</xdr:colOff>
      <xdr:row>79</xdr:row>
      <xdr:rowOff>25944</xdr:rowOff>
    </xdr:to>
    <xdr:sp macro="" textlink="">
      <xdr:nvSpPr>
        <xdr:cNvPr id="395" name="円/楕円 394"/>
        <xdr:cNvSpPr/>
      </xdr:nvSpPr>
      <xdr:spPr>
        <a:xfrm>
          <a:off x="2159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10721</xdr:rowOff>
    </xdr:from>
    <xdr:ext cx="762000" cy="259045"/>
    <xdr:sp macro="" textlink="">
      <xdr:nvSpPr>
        <xdr:cNvPr id="396" name="テキスト ボックス 395"/>
        <xdr:cNvSpPr txBox="1"/>
      </xdr:nvSpPr>
      <xdr:spPr>
        <a:xfrm>
          <a:off x="1828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82731</xdr:rowOff>
    </xdr:from>
    <xdr:to>
      <xdr:col>1</xdr:col>
      <xdr:colOff>676275</xdr:colOff>
      <xdr:row>79</xdr:row>
      <xdr:rowOff>12881</xdr:rowOff>
    </xdr:to>
    <xdr:sp macro="" textlink="">
      <xdr:nvSpPr>
        <xdr:cNvPr id="397" name="円/楕円 396"/>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169108</xdr:rowOff>
    </xdr:from>
    <xdr:ext cx="762000" cy="259045"/>
    <xdr:sp macro="" textlink="">
      <xdr:nvSpPr>
        <xdr:cNvPr id="398" name="テキスト ボックス 397"/>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比率では類似団体平均を若干上回っているが、公債費の占める割合が高いためと考えられる。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今後も事務事業の見直し等による行政経費の圧縮に努める必要がある。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76</xdr:row>
      <xdr:rowOff>163576</xdr:rowOff>
    </xdr:to>
    <xdr:cxnSp macro="">
      <xdr:nvCxnSpPr>
        <xdr:cNvPr id="429" name="直線コネクタ 428"/>
        <xdr:cNvCxnSpPr/>
      </xdr:nvCxnSpPr>
      <xdr:spPr>
        <a:xfrm>
          <a:off x="15671800" y="130703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40132</xdr:rowOff>
    </xdr:to>
    <xdr:cxnSp macro="">
      <xdr:nvCxnSpPr>
        <xdr:cNvPr id="432" name="直線コネクタ 431"/>
        <xdr:cNvCxnSpPr/>
      </xdr:nvCxnSpPr>
      <xdr:spPr>
        <a:xfrm>
          <a:off x="14782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3556</xdr:rowOff>
    </xdr:to>
    <xdr:cxnSp macro="">
      <xdr:nvCxnSpPr>
        <xdr:cNvPr id="435" name="直線コネクタ 434"/>
        <xdr:cNvCxnSpPr/>
      </xdr:nvCxnSpPr>
      <xdr:spPr>
        <a:xfrm>
          <a:off x="13893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165863</xdr:rowOff>
    </xdr:from>
    <xdr:to>
      <xdr:col>20</xdr:col>
      <xdr:colOff>158750</xdr:colOff>
      <xdr:row>76</xdr:row>
      <xdr:rowOff>58420</xdr:rowOff>
    </xdr:to>
    <xdr:cxnSp macro="">
      <xdr:nvCxnSpPr>
        <xdr:cNvPr id="438" name="直線コネクタ 437"/>
        <xdr:cNvCxnSpPr/>
      </xdr:nvCxnSpPr>
      <xdr:spPr>
        <a:xfrm flipV="1">
          <a:off x="13004800" y="130246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8" name="円/楕円 447"/>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84853</xdr:rowOff>
    </xdr:from>
    <xdr:ext cx="762000" cy="259045"/>
    <xdr:sp macro="" textlink="">
      <xdr:nvSpPr>
        <xdr:cNvPr id="449" name="公債費以外該当値テキスト"/>
        <xdr:cNvSpPr txBox="1"/>
      </xdr:nvSpPr>
      <xdr:spPr>
        <a:xfrm>
          <a:off x="16598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50" name="円/楕円 449"/>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101109</xdr:rowOff>
    </xdr:from>
    <xdr:ext cx="736600" cy="259045"/>
    <xdr:sp macro="" textlink="">
      <xdr:nvSpPr>
        <xdr:cNvPr id="451" name="テキスト ボックス 450"/>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2" name="円/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3" name="テキスト ボックス 452"/>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54" name="円/楕円 453"/>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55389</xdr:rowOff>
    </xdr:from>
    <xdr:ext cx="762000" cy="259045"/>
    <xdr:sp macro="" textlink="">
      <xdr:nvSpPr>
        <xdr:cNvPr id="455" name="テキスト ボックス 454"/>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6" name="円/楕円 455"/>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7" name="テキスト ボックス 456"/>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新潟県十日町市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142947</xdr:rowOff>
    </xdr:from>
    <xdr:to>
      <xdr:col>4</xdr:col>
      <xdr:colOff>1117600</xdr:colOff>
      <xdr:row>15</xdr:row>
      <xdr:rowOff>143829</xdr:rowOff>
    </xdr:to>
    <xdr:cxnSp macro="">
      <xdr:nvCxnSpPr>
        <xdr:cNvPr id="52" name="直線コネクタ 51"/>
        <xdr:cNvCxnSpPr/>
      </xdr:nvCxnSpPr>
      <xdr:spPr bwMode="auto">
        <a:xfrm>
          <a:off x="5003800" y="2762322"/>
          <a:ext cx="6477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142947</xdr:rowOff>
    </xdr:from>
    <xdr:to>
      <xdr:col>4</xdr:col>
      <xdr:colOff>469900</xdr:colOff>
      <xdr:row>16</xdr:row>
      <xdr:rowOff>26084</xdr:rowOff>
    </xdr:to>
    <xdr:cxnSp macro="">
      <xdr:nvCxnSpPr>
        <xdr:cNvPr id="55" name="直線コネクタ 54"/>
        <xdr:cNvCxnSpPr/>
      </xdr:nvCxnSpPr>
      <xdr:spPr bwMode="auto">
        <a:xfrm flipV="1">
          <a:off x="4305300" y="2762322"/>
          <a:ext cx="698500" cy="5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15111</xdr:rowOff>
    </xdr:from>
    <xdr:to>
      <xdr:col>3</xdr:col>
      <xdr:colOff>904875</xdr:colOff>
      <xdr:row>16</xdr:row>
      <xdr:rowOff>26084</xdr:rowOff>
    </xdr:to>
    <xdr:cxnSp macro="">
      <xdr:nvCxnSpPr>
        <xdr:cNvPr id="58" name="直線コネクタ 57"/>
        <xdr:cNvCxnSpPr/>
      </xdr:nvCxnSpPr>
      <xdr:spPr bwMode="auto">
        <a:xfrm>
          <a:off x="3606800" y="2805936"/>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135338</xdr:rowOff>
    </xdr:from>
    <xdr:to>
      <xdr:col>3</xdr:col>
      <xdr:colOff>206375</xdr:colOff>
      <xdr:row>16</xdr:row>
      <xdr:rowOff>15111</xdr:rowOff>
    </xdr:to>
    <xdr:cxnSp macro="">
      <xdr:nvCxnSpPr>
        <xdr:cNvPr id="61" name="直線コネクタ 60"/>
        <xdr:cNvCxnSpPr/>
      </xdr:nvCxnSpPr>
      <xdr:spPr bwMode="auto">
        <a:xfrm>
          <a:off x="2908300" y="2754713"/>
          <a:ext cx="698500" cy="5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93029</xdr:rowOff>
    </xdr:from>
    <xdr:to>
      <xdr:col>5</xdr:col>
      <xdr:colOff>34925</xdr:colOff>
      <xdr:row>16</xdr:row>
      <xdr:rowOff>23179</xdr:rowOff>
    </xdr:to>
    <xdr:sp macro="" textlink="">
      <xdr:nvSpPr>
        <xdr:cNvPr id="71" name="円/楕円 70"/>
        <xdr:cNvSpPr/>
      </xdr:nvSpPr>
      <xdr:spPr bwMode="auto">
        <a:xfrm>
          <a:off x="5600700" y="271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109556</xdr:rowOff>
    </xdr:from>
    <xdr:ext cx="762000" cy="259045"/>
    <xdr:sp macro="" textlink="">
      <xdr:nvSpPr>
        <xdr:cNvPr id="72" name="人口1人当たり決算額の推移該当値テキスト130"/>
        <xdr:cNvSpPr txBox="1"/>
      </xdr:nvSpPr>
      <xdr:spPr>
        <a:xfrm>
          <a:off x="5740400" y="255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92147</xdr:rowOff>
    </xdr:from>
    <xdr:to>
      <xdr:col>4</xdr:col>
      <xdr:colOff>520700</xdr:colOff>
      <xdr:row>16</xdr:row>
      <xdr:rowOff>22297</xdr:rowOff>
    </xdr:to>
    <xdr:sp macro="" textlink="">
      <xdr:nvSpPr>
        <xdr:cNvPr id="73" name="円/楕円 72"/>
        <xdr:cNvSpPr/>
      </xdr:nvSpPr>
      <xdr:spPr bwMode="auto">
        <a:xfrm>
          <a:off x="4953000" y="271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32474</xdr:rowOff>
    </xdr:from>
    <xdr:ext cx="736600" cy="259045"/>
    <xdr:sp macro="" textlink="">
      <xdr:nvSpPr>
        <xdr:cNvPr id="74" name="テキスト ボックス 73"/>
        <xdr:cNvSpPr txBox="1"/>
      </xdr:nvSpPr>
      <xdr:spPr>
        <a:xfrm>
          <a:off x="4622800" y="248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146734</xdr:rowOff>
    </xdr:from>
    <xdr:to>
      <xdr:col>3</xdr:col>
      <xdr:colOff>955675</xdr:colOff>
      <xdr:row>16</xdr:row>
      <xdr:rowOff>76884</xdr:rowOff>
    </xdr:to>
    <xdr:sp macro="" textlink="">
      <xdr:nvSpPr>
        <xdr:cNvPr id="75" name="円/楕円 74"/>
        <xdr:cNvSpPr/>
      </xdr:nvSpPr>
      <xdr:spPr bwMode="auto">
        <a:xfrm>
          <a:off x="4254500" y="276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87061</xdr:rowOff>
    </xdr:from>
    <xdr:ext cx="762000" cy="259045"/>
    <xdr:sp macro="" textlink="">
      <xdr:nvSpPr>
        <xdr:cNvPr id="76" name="テキスト ボックス 75"/>
        <xdr:cNvSpPr txBox="1"/>
      </xdr:nvSpPr>
      <xdr:spPr>
        <a:xfrm>
          <a:off x="3924300" y="25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135761</xdr:rowOff>
    </xdr:from>
    <xdr:to>
      <xdr:col>3</xdr:col>
      <xdr:colOff>257175</xdr:colOff>
      <xdr:row>16</xdr:row>
      <xdr:rowOff>65911</xdr:rowOff>
    </xdr:to>
    <xdr:sp macro="" textlink="">
      <xdr:nvSpPr>
        <xdr:cNvPr id="77" name="円/楕円 76"/>
        <xdr:cNvSpPr/>
      </xdr:nvSpPr>
      <xdr:spPr bwMode="auto">
        <a:xfrm>
          <a:off x="3556000" y="275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76088</xdr:rowOff>
    </xdr:from>
    <xdr:ext cx="762000" cy="259045"/>
    <xdr:sp macro="" textlink="">
      <xdr:nvSpPr>
        <xdr:cNvPr id="78" name="テキスト ボックス 77"/>
        <xdr:cNvSpPr txBox="1"/>
      </xdr:nvSpPr>
      <xdr:spPr>
        <a:xfrm>
          <a:off x="3225800" y="252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84538</xdr:rowOff>
    </xdr:from>
    <xdr:to>
      <xdr:col>2</xdr:col>
      <xdr:colOff>692150</xdr:colOff>
      <xdr:row>16</xdr:row>
      <xdr:rowOff>14688</xdr:rowOff>
    </xdr:to>
    <xdr:sp macro="" textlink="">
      <xdr:nvSpPr>
        <xdr:cNvPr id="79" name="円/楕円 78"/>
        <xdr:cNvSpPr/>
      </xdr:nvSpPr>
      <xdr:spPr bwMode="auto">
        <a:xfrm>
          <a:off x="2857500" y="270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24865</xdr:rowOff>
    </xdr:from>
    <xdr:ext cx="762000" cy="259045"/>
    <xdr:sp macro="" textlink="">
      <xdr:nvSpPr>
        <xdr:cNvPr id="80" name="テキスト ボックス 79"/>
        <xdr:cNvSpPr txBox="1"/>
      </xdr:nvSpPr>
      <xdr:spPr>
        <a:xfrm>
          <a:off x="2527300" y="24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33777</xdr:rowOff>
    </xdr:from>
    <xdr:to>
      <xdr:col>4</xdr:col>
      <xdr:colOff>1117600</xdr:colOff>
      <xdr:row>35</xdr:row>
      <xdr:rowOff>88161</xdr:rowOff>
    </xdr:to>
    <xdr:cxnSp macro="">
      <xdr:nvCxnSpPr>
        <xdr:cNvPr id="112" name="直線コネクタ 111"/>
        <xdr:cNvCxnSpPr/>
      </xdr:nvCxnSpPr>
      <xdr:spPr bwMode="auto">
        <a:xfrm>
          <a:off x="5003800" y="6644127"/>
          <a:ext cx="647700" cy="5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329037</xdr:rowOff>
    </xdr:from>
    <xdr:to>
      <xdr:col>4</xdr:col>
      <xdr:colOff>469900</xdr:colOff>
      <xdr:row>35</xdr:row>
      <xdr:rowOff>33777</xdr:rowOff>
    </xdr:to>
    <xdr:cxnSp macro="">
      <xdr:nvCxnSpPr>
        <xdr:cNvPr id="115" name="直線コネクタ 114"/>
        <xdr:cNvCxnSpPr/>
      </xdr:nvCxnSpPr>
      <xdr:spPr bwMode="auto">
        <a:xfrm>
          <a:off x="4305300" y="6596487"/>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329037</xdr:rowOff>
    </xdr:from>
    <xdr:to>
      <xdr:col>3</xdr:col>
      <xdr:colOff>904875</xdr:colOff>
      <xdr:row>35</xdr:row>
      <xdr:rowOff>21821</xdr:rowOff>
    </xdr:to>
    <xdr:cxnSp macro="">
      <xdr:nvCxnSpPr>
        <xdr:cNvPr id="118" name="直線コネクタ 117"/>
        <xdr:cNvCxnSpPr/>
      </xdr:nvCxnSpPr>
      <xdr:spPr bwMode="auto">
        <a:xfrm flipV="1">
          <a:off x="3606800" y="6596487"/>
          <a:ext cx="698500" cy="3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331277</xdr:rowOff>
    </xdr:from>
    <xdr:to>
      <xdr:col>3</xdr:col>
      <xdr:colOff>206375</xdr:colOff>
      <xdr:row>35</xdr:row>
      <xdr:rowOff>21821</xdr:rowOff>
    </xdr:to>
    <xdr:cxnSp macro="">
      <xdr:nvCxnSpPr>
        <xdr:cNvPr id="121" name="直線コネクタ 120"/>
        <xdr:cNvCxnSpPr/>
      </xdr:nvCxnSpPr>
      <xdr:spPr bwMode="auto">
        <a:xfrm>
          <a:off x="2908300" y="6598727"/>
          <a:ext cx="698500" cy="3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37361</xdr:rowOff>
    </xdr:from>
    <xdr:to>
      <xdr:col>5</xdr:col>
      <xdr:colOff>34925</xdr:colOff>
      <xdr:row>35</xdr:row>
      <xdr:rowOff>138961</xdr:rowOff>
    </xdr:to>
    <xdr:sp macro="" textlink="">
      <xdr:nvSpPr>
        <xdr:cNvPr id="131" name="円/楕円 130"/>
        <xdr:cNvSpPr/>
      </xdr:nvSpPr>
      <xdr:spPr bwMode="auto">
        <a:xfrm>
          <a:off x="5600700" y="664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225338</xdr:rowOff>
    </xdr:from>
    <xdr:ext cx="762000" cy="259045"/>
    <xdr:sp macro="" textlink="">
      <xdr:nvSpPr>
        <xdr:cNvPr id="132" name="人口1人当たり決算額の推移該当値テキスト445"/>
        <xdr:cNvSpPr txBox="1"/>
      </xdr:nvSpPr>
      <xdr:spPr>
        <a:xfrm>
          <a:off x="5740400" y="649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325877</xdr:rowOff>
    </xdr:from>
    <xdr:to>
      <xdr:col>4</xdr:col>
      <xdr:colOff>520700</xdr:colOff>
      <xdr:row>35</xdr:row>
      <xdr:rowOff>84577</xdr:rowOff>
    </xdr:to>
    <xdr:sp macro="" textlink="">
      <xdr:nvSpPr>
        <xdr:cNvPr id="133" name="円/楕円 132"/>
        <xdr:cNvSpPr/>
      </xdr:nvSpPr>
      <xdr:spPr bwMode="auto">
        <a:xfrm>
          <a:off x="4953000" y="659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94754</xdr:rowOff>
    </xdr:from>
    <xdr:ext cx="736600" cy="259045"/>
    <xdr:sp macro="" textlink="">
      <xdr:nvSpPr>
        <xdr:cNvPr id="134" name="テキスト ボックス 133"/>
        <xdr:cNvSpPr txBox="1"/>
      </xdr:nvSpPr>
      <xdr:spPr>
        <a:xfrm>
          <a:off x="4622800" y="636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278237</xdr:rowOff>
    </xdr:from>
    <xdr:to>
      <xdr:col>3</xdr:col>
      <xdr:colOff>955675</xdr:colOff>
      <xdr:row>35</xdr:row>
      <xdr:rowOff>36937</xdr:rowOff>
    </xdr:to>
    <xdr:sp macro="" textlink="">
      <xdr:nvSpPr>
        <xdr:cNvPr id="135" name="円/楕円 134"/>
        <xdr:cNvSpPr/>
      </xdr:nvSpPr>
      <xdr:spPr bwMode="auto">
        <a:xfrm>
          <a:off x="4254500" y="654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47114</xdr:rowOff>
    </xdr:from>
    <xdr:ext cx="762000" cy="259045"/>
    <xdr:sp macro="" textlink="">
      <xdr:nvSpPr>
        <xdr:cNvPr id="136" name="テキスト ボックス 135"/>
        <xdr:cNvSpPr txBox="1"/>
      </xdr:nvSpPr>
      <xdr:spPr>
        <a:xfrm>
          <a:off x="3924300" y="63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313921</xdr:rowOff>
    </xdr:from>
    <xdr:to>
      <xdr:col>3</xdr:col>
      <xdr:colOff>257175</xdr:colOff>
      <xdr:row>35</xdr:row>
      <xdr:rowOff>72621</xdr:rowOff>
    </xdr:to>
    <xdr:sp macro="" textlink="">
      <xdr:nvSpPr>
        <xdr:cNvPr id="137" name="円/楕円 136"/>
        <xdr:cNvSpPr/>
      </xdr:nvSpPr>
      <xdr:spPr bwMode="auto">
        <a:xfrm>
          <a:off x="3556000" y="658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82798</xdr:rowOff>
    </xdr:from>
    <xdr:ext cx="762000" cy="259045"/>
    <xdr:sp macro="" textlink="">
      <xdr:nvSpPr>
        <xdr:cNvPr id="138" name="テキスト ボックス 137"/>
        <xdr:cNvSpPr txBox="1"/>
      </xdr:nvSpPr>
      <xdr:spPr>
        <a:xfrm>
          <a:off x="3225800" y="635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280477</xdr:rowOff>
    </xdr:from>
    <xdr:to>
      <xdr:col>2</xdr:col>
      <xdr:colOff>692150</xdr:colOff>
      <xdr:row>35</xdr:row>
      <xdr:rowOff>39177</xdr:rowOff>
    </xdr:to>
    <xdr:sp macro="" textlink="">
      <xdr:nvSpPr>
        <xdr:cNvPr id="139" name="円/楕円 138"/>
        <xdr:cNvSpPr/>
      </xdr:nvSpPr>
      <xdr:spPr bwMode="auto">
        <a:xfrm>
          <a:off x="2857500" y="654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49354</xdr:rowOff>
    </xdr:from>
    <xdr:ext cx="762000" cy="259045"/>
    <xdr:sp macro="" textlink="">
      <xdr:nvSpPr>
        <xdr:cNvPr id="140" name="テキスト ボックス 139"/>
        <xdr:cNvSpPr txBox="1"/>
      </xdr:nvSpPr>
      <xdr:spPr>
        <a:xfrm>
          <a:off x="2527300" y="631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159322</xdr:rowOff>
    </xdr:from>
    <xdr:to>
      <xdr:col>6</xdr:col>
      <xdr:colOff>511175</xdr:colOff>
      <xdr:row>35</xdr:row>
      <xdr:rowOff>161531</xdr:rowOff>
    </xdr:to>
    <xdr:cxnSp macro="">
      <xdr:nvCxnSpPr>
        <xdr:cNvPr id="61" name="直線コネクタ 60"/>
        <xdr:cNvCxnSpPr/>
      </xdr:nvCxnSpPr>
      <xdr:spPr>
        <a:xfrm flipV="1">
          <a:off x="3797300" y="6160072"/>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161531</xdr:rowOff>
    </xdr:from>
    <xdr:to>
      <xdr:col>5</xdr:col>
      <xdr:colOff>358775</xdr:colOff>
      <xdr:row>36</xdr:row>
      <xdr:rowOff>4483</xdr:rowOff>
    </xdr:to>
    <xdr:cxnSp macro="">
      <xdr:nvCxnSpPr>
        <xdr:cNvPr id="64" name="直線コネクタ 63"/>
        <xdr:cNvCxnSpPr/>
      </xdr:nvCxnSpPr>
      <xdr:spPr>
        <a:xfrm flipV="1">
          <a:off x="2908300" y="616228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38583</xdr:rowOff>
    </xdr:from>
    <xdr:to>
      <xdr:col>4</xdr:col>
      <xdr:colOff>155575</xdr:colOff>
      <xdr:row>36</xdr:row>
      <xdr:rowOff>4483</xdr:rowOff>
    </xdr:to>
    <xdr:cxnSp macro="">
      <xdr:nvCxnSpPr>
        <xdr:cNvPr id="67" name="直線コネクタ 66"/>
        <xdr:cNvCxnSpPr/>
      </xdr:nvCxnSpPr>
      <xdr:spPr>
        <a:xfrm>
          <a:off x="2019300" y="6039333"/>
          <a:ext cx="889000" cy="1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27477</xdr:rowOff>
    </xdr:from>
    <xdr:to>
      <xdr:col>2</xdr:col>
      <xdr:colOff>638175</xdr:colOff>
      <xdr:row>35</xdr:row>
      <xdr:rowOff>38583</xdr:rowOff>
    </xdr:to>
    <xdr:cxnSp macro="">
      <xdr:nvCxnSpPr>
        <xdr:cNvPr id="70" name="直線コネクタ 69"/>
        <xdr:cNvCxnSpPr/>
      </xdr:nvCxnSpPr>
      <xdr:spPr>
        <a:xfrm>
          <a:off x="1130300" y="6028227"/>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108522</xdr:rowOff>
    </xdr:from>
    <xdr:to>
      <xdr:col>6</xdr:col>
      <xdr:colOff>561975</xdr:colOff>
      <xdr:row>36</xdr:row>
      <xdr:rowOff>38672</xdr:rowOff>
    </xdr:to>
    <xdr:sp macro="" textlink="">
      <xdr:nvSpPr>
        <xdr:cNvPr id="80" name="円/楕円 79"/>
        <xdr:cNvSpPr/>
      </xdr:nvSpPr>
      <xdr:spPr>
        <a:xfrm>
          <a:off x="45847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86949</xdr:rowOff>
    </xdr:from>
    <xdr:ext cx="534377" cy="259045"/>
    <xdr:sp macro="" textlink="">
      <xdr:nvSpPr>
        <xdr:cNvPr id="81" name="人件費該当値テキスト"/>
        <xdr:cNvSpPr txBox="1"/>
      </xdr:nvSpPr>
      <xdr:spPr>
        <a:xfrm>
          <a:off x="4686300" y="60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110731</xdr:rowOff>
    </xdr:from>
    <xdr:to>
      <xdr:col>5</xdr:col>
      <xdr:colOff>409575</xdr:colOff>
      <xdr:row>36</xdr:row>
      <xdr:rowOff>40881</xdr:rowOff>
    </xdr:to>
    <xdr:sp macro="" textlink="">
      <xdr:nvSpPr>
        <xdr:cNvPr id="82" name="円/楕円 81"/>
        <xdr:cNvSpPr/>
      </xdr:nvSpPr>
      <xdr:spPr>
        <a:xfrm>
          <a:off x="3746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32008</xdr:rowOff>
    </xdr:from>
    <xdr:ext cx="534377" cy="259045"/>
    <xdr:sp macro="" textlink="">
      <xdr:nvSpPr>
        <xdr:cNvPr id="83" name="テキスト ボックス 82"/>
        <xdr:cNvSpPr txBox="1"/>
      </xdr:nvSpPr>
      <xdr:spPr>
        <a:xfrm>
          <a:off x="3530111" y="62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125133</xdr:rowOff>
    </xdr:from>
    <xdr:to>
      <xdr:col>4</xdr:col>
      <xdr:colOff>206375</xdr:colOff>
      <xdr:row>36</xdr:row>
      <xdr:rowOff>55283</xdr:rowOff>
    </xdr:to>
    <xdr:sp macro="" textlink="">
      <xdr:nvSpPr>
        <xdr:cNvPr id="84" name="円/楕円 83"/>
        <xdr:cNvSpPr/>
      </xdr:nvSpPr>
      <xdr:spPr>
        <a:xfrm>
          <a:off x="2857500" y="6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71810</xdr:rowOff>
    </xdr:from>
    <xdr:ext cx="534377" cy="259045"/>
    <xdr:sp macro="" textlink="">
      <xdr:nvSpPr>
        <xdr:cNvPr id="85" name="テキスト ボックス 84"/>
        <xdr:cNvSpPr txBox="1"/>
      </xdr:nvSpPr>
      <xdr:spPr>
        <a:xfrm>
          <a:off x="2641111" y="59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159233</xdr:rowOff>
    </xdr:from>
    <xdr:to>
      <xdr:col>3</xdr:col>
      <xdr:colOff>3175</xdr:colOff>
      <xdr:row>35</xdr:row>
      <xdr:rowOff>89383</xdr:rowOff>
    </xdr:to>
    <xdr:sp macro="" textlink="">
      <xdr:nvSpPr>
        <xdr:cNvPr id="86" name="円/楕円 85"/>
        <xdr:cNvSpPr/>
      </xdr:nvSpPr>
      <xdr:spPr>
        <a:xfrm>
          <a:off x="1968500" y="5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105910</xdr:rowOff>
    </xdr:from>
    <xdr:ext cx="534377" cy="259045"/>
    <xdr:sp macro="" textlink="">
      <xdr:nvSpPr>
        <xdr:cNvPr id="87" name="テキスト ボックス 86"/>
        <xdr:cNvSpPr txBox="1"/>
      </xdr:nvSpPr>
      <xdr:spPr>
        <a:xfrm>
          <a:off x="1752111" y="57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148127</xdr:rowOff>
    </xdr:from>
    <xdr:to>
      <xdr:col>1</xdr:col>
      <xdr:colOff>485775</xdr:colOff>
      <xdr:row>35</xdr:row>
      <xdr:rowOff>78277</xdr:rowOff>
    </xdr:to>
    <xdr:sp macro="" textlink="">
      <xdr:nvSpPr>
        <xdr:cNvPr id="88" name="円/楕円 87"/>
        <xdr:cNvSpPr/>
      </xdr:nvSpPr>
      <xdr:spPr>
        <a:xfrm>
          <a:off x="1079500" y="59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94804</xdr:rowOff>
    </xdr:from>
    <xdr:ext cx="534377" cy="259045"/>
    <xdr:sp macro="" textlink="">
      <xdr:nvSpPr>
        <xdr:cNvPr id="89" name="テキスト ボックス 88"/>
        <xdr:cNvSpPr txBox="1"/>
      </xdr:nvSpPr>
      <xdr:spPr>
        <a:xfrm>
          <a:off x="863111" y="57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132286</xdr:rowOff>
    </xdr:from>
    <xdr:to>
      <xdr:col>6</xdr:col>
      <xdr:colOff>511175</xdr:colOff>
      <xdr:row>53</xdr:row>
      <xdr:rowOff>24436</xdr:rowOff>
    </xdr:to>
    <xdr:cxnSp macro="">
      <xdr:nvCxnSpPr>
        <xdr:cNvPr id="121" name="直線コネクタ 120"/>
        <xdr:cNvCxnSpPr/>
      </xdr:nvCxnSpPr>
      <xdr:spPr>
        <a:xfrm>
          <a:off x="3797300" y="9047686"/>
          <a:ext cx="838200" cy="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132286</xdr:rowOff>
    </xdr:from>
    <xdr:to>
      <xdr:col>5</xdr:col>
      <xdr:colOff>358775</xdr:colOff>
      <xdr:row>53</xdr:row>
      <xdr:rowOff>109149</xdr:rowOff>
    </xdr:to>
    <xdr:cxnSp macro="">
      <xdr:nvCxnSpPr>
        <xdr:cNvPr id="124" name="直線コネクタ 123"/>
        <xdr:cNvCxnSpPr/>
      </xdr:nvCxnSpPr>
      <xdr:spPr>
        <a:xfrm flipV="1">
          <a:off x="2908300" y="9047686"/>
          <a:ext cx="889000" cy="14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109149</xdr:rowOff>
    </xdr:from>
    <xdr:to>
      <xdr:col>4</xdr:col>
      <xdr:colOff>155575</xdr:colOff>
      <xdr:row>54</xdr:row>
      <xdr:rowOff>7553</xdr:rowOff>
    </xdr:to>
    <xdr:cxnSp macro="">
      <xdr:nvCxnSpPr>
        <xdr:cNvPr id="127" name="直線コネクタ 126"/>
        <xdr:cNvCxnSpPr/>
      </xdr:nvCxnSpPr>
      <xdr:spPr>
        <a:xfrm flipV="1">
          <a:off x="2019300" y="9195999"/>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154674</xdr:rowOff>
    </xdr:from>
    <xdr:to>
      <xdr:col>2</xdr:col>
      <xdr:colOff>638175</xdr:colOff>
      <xdr:row>54</xdr:row>
      <xdr:rowOff>7553</xdr:rowOff>
    </xdr:to>
    <xdr:cxnSp macro="">
      <xdr:nvCxnSpPr>
        <xdr:cNvPr id="130" name="直線コネクタ 129"/>
        <xdr:cNvCxnSpPr/>
      </xdr:nvCxnSpPr>
      <xdr:spPr>
        <a:xfrm>
          <a:off x="1130300" y="9241524"/>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145086</xdr:rowOff>
    </xdr:from>
    <xdr:to>
      <xdr:col>6</xdr:col>
      <xdr:colOff>561975</xdr:colOff>
      <xdr:row>53</xdr:row>
      <xdr:rowOff>75236</xdr:rowOff>
    </xdr:to>
    <xdr:sp macro="" textlink="">
      <xdr:nvSpPr>
        <xdr:cNvPr id="140" name="円/楕円 139"/>
        <xdr:cNvSpPr/>
      </xdr:nvSpPr>
      <xdr:spPr>
        <a:xfrm>
          <a:off x="4584700" y="90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167963</xdr:rowOff>
    </xdr:from>
    <xdr:ext cx="534377" cy="259045"/>
    <xdr:sp macro="" textlink="">
      <xdr:nvSpPr>
        <xdr:cNvPr id="141" name="物件費該当値テキスト"/>
        <xdr:cNvSpPr txBox="1"/>
      </xdr:nvSpPr>
      <xdr:spPr>
        <a:xfrm>
          <a:off x="4686300" y="89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87,559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81486</xdr:rowOff>
    </xdr:from>
    <xdr:to>
      <xdr:col>5</xdr:col>
      <xdr:colOff>409575</xdr:colOff>
      <xdr:row>53</xdr:row>
      <xdr:rowOff>11636</xdr:rowOff>
    </xdr:to>
    <xdr:sp macro="" textlink="">
      <xdr:nvSpPr>
        <xdr:cNvPr id="142" name="円/楕円 141"/>
        <xdr:cNvSpPr/>
      </xdr:nvSpPr>
      <xdr:spPr>
        <a:xfrm>
          <a:off x="3746500" y="89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28163</xdr:rowOff>
    </xdr:from>
    <xdr:ext cx="534377" cy="259045"/>
    <xdr:sp macro="" textlink="">
      <xdr:nvSpPr>
        <xdr:cNvPr id="143" name="テキスト ボックス 142"/>
        <xdr:cNvSpPr txBox="1"/>
      </xdr:nvSpPr>
      <xdr:spPr>
        <a:xfrm>
          <a:off x="3530111" y="87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58349</xdr:rowOff>
    </xdr:from>
    <xdr:to>
      <xdr:col>4</xdr:col>
      <xdr:colOff>206375</xdr:colOff>
      <xdr:row>53</xdr:row>
      <xdr:rowOff>159949</xdr:rowOff>
    </xdr:to>
    <xdr:sp macro="" textlink="">
      <xdr:nvSpPr>
        <xdr:cNvPr id="144" name="円/楕円 143"/>
        <xdr:cNvSpPr/>
      </xdr:nvSpPr>
      <xdr:spPr>
        <a:xfrm>
          <a:off x="2857500" y="91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5026</xdr:rowOff>
    </xdr:from>
    <xdr:ext cx="534377" cy="259045"/>
    <xdr:sp macro="" textlink="">
      <xdr:nvSpPr>
        <xdr:cNvPr id="145" name="テキスト ボックス 144"/>
        <xdr:cNvSpPr txBox="1"/>
      </xdr:nvSpPr>
      <xdr:spPr>
        <a:xfrm>
          <a:off x="2641111" y="89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128203</xdr:rowOff>
    </xdr:from>
    <xdr:to>
      <xdr:col>3</xdr:col>
      <xdr:colOff>3175</xdr:colOff>
      <xdr:row>54</xdr:row>
      <xdr:rowOff>58353</xdr:rowOff>
    </xdr:to>
    <xdr:sp macro="" textlink="">
      <xdr:nvSpPr>
        <xdr:cNvPr id="146" name="円/楕円 145"/>
        <xdr:cNvSpPr/>
      </xdr:nvSpPr>
      <xdr:spPr>
        <a:xfrm>
          <a:off x="1968500" y="9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74880</xdr:rowOff>
    </xdr:from>
    <xdr:ext cx="534377" cy="259045"/>
    <xdr:sp macro="" textlink="">
      <xdr:nvSpPr>
        <xdr:cNvPr id="147" name="テキスト ボックス 146"/>
        <xdr:cNvSpPr txBox="1"/>
      </xdr:nvSpPr>
      <xdr:spPr>
        <a:xfrm>
          <a:off x="1752111" y="89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103874</xdr:rowOff>
    </xdr:from>
    <xdr:to>
      <xdr:col>1</xdr:col>
      <xdr:colOff>485775</xdr:colOff>
      <xdr:row>54</xdr:row>
      <xdr:rowOff>34024</xdr:rowOff>
    </xdr:to>
    <xdr:sp macro="" textlink="">
      <xdr:nvSpPr>
        <xdr:cNvPr id="148" name="円/楕円 147"/>
        <xdr:cNvSpPr/>
      </xdr:nvSpPr>
      <xdr:spPr>
        <a:xfrm>
          <a:off x="1079500" y="91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50551</xdr:rowOff>
    </xdr:from>
    <xdr:ext cx="534377" cy="259045"/>
    <xdr:sp macro="" textlink="">
      <xdr:nvSpPr>
        <xdr:cNvPr id="149" name="テキスト ボックス 148"/>
        <xdr:cNvSpPr txBox="1"/>
      </xdr:nvSpPr>
      <xdr:spPr>
        <a:xfrm>
          <a:off x="863111" y="89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155679</xdr:rowOff>
    </xdr:from>
    <xdr:to>
      <xdr:col>6</xdr:col>
      <xdr:colOff>510540</xdr:colOff>
      <xdr:row>78</xdr:row>
      <xdr:rowOff>124223</xdr:rowOff>
    </xdr:to>
    <xdr:cxnSp macro="">
      <xdr:nvCxnSpPr>
        <xdr:cNvPr id="171" name="直線コネクタ 170"/>
        <xdr:cNvCxnSpPr/>
      </xdr:nvCxnSpPr>
      <xdr:spPr>
        <a:xfrm flipV="1">
          <a:off x="4633595" y="12500079"/>
          <a:ext cx="1270" cy="99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128050</xdr:rowOff>
    </xdr:from>
    <xdr:ext cx="378565" cy="259045"/>
    <xdr:sp macro="" textlink="">
      <xdr:nvSpPr>
        <xdr:cNvPr id="172" name="維持補修費最小値テキスト"/>
        <xdr:cNvSpPr txBox="1"/>
      </xdr:nvSpPr>
      <xdr:spPr>
        <a:xfrm>
          <a:off x="4686300" y="1350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78</xdr:row>
      <xdr:rowOff>124223</xdr:rowOff>
    </xdr:from>
    <xdr:to>
      <xdr:col>6</xdr:col>
      <xdr:colOff>600075</xdr:colOff>
      <xdr:row>78</xdr:row>
      <xdr:rowOff>124223</xdr:rowOff>
    </xdr:to>
    <xdr:cxnSp macro="">
      <xdr:nvCxnSpPr>
        <xdr:cNvPr id="173" name="直線コネクタ 172"/>
        <xdr:cNvCxnSpPr/>
      </xdr:nvCxnSpPr>
      <xdr:spPr>
        <a:xfrm>
          <a:off x="4546600" y="1349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102356</xdr:rowOff>
    </xdr:from>
    <xdr:ext cx="534377" cy="259045"/>
    <xdr:sp macro="" textlink="">
      <xdr:nvSpPr>
        <xdr:cNvPr id="174" name="維持補修費最大値テキスト"/>
        <xdr:cNvSpPr txBox="1"/>
      </xdr:nvSpPr>
      <xdr:spPr>
        <a:xfrm>
          <a:off x="4686300" y="1227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72</xdr:row>
      <xdr:rowOff>155679</xdr:rowOff>
    </xdr:from>
    <xdr:to>
      <xdr:col>6</xdr:col>
      <xdr:colOff>600075</xdr:colOff>
      <xdr:row>72</xdr:row>
      <xdr:rowOff>155679</xdr:rowOff>
    </xdr:to>
    <xdr:cxnSp macro="">
      <xdr:nvCxnSpPr>
        <xdr:cNvPr id="175" name="直線コネクタ 174"/>
        <xdr:cNvCxnSpPr/>
      </xdr:nvCxnSpPr>
      <xdr:spPr>
        <a:xfrm>
          <a:off x="4546600" y="12500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155679</xdr:rowOff>
    </xdr:from>
    <xdr:to>
      <xdr:col>6</xdr:col>
      <xdr:colOff>511175</xdr:colOff>
      <xdr:row>74</xdr:row>
      <xdr:rowOff>156616</xdr:rowOff>
    </xdr:to>
    <xdr:cxnSp macro="">
      <xdr:nvCxnSpPr>
        <xdr:cNvPr id="176" name="直線コネクタ 175"/>
        <xdr:cNvCxnSpPr/>
      </xdr:nvCxnSpPr>
      <xdr:spPr>
        <a:xfrm flipV="1">
          <a:off x="3797300" y="12500079"/>
          <a:ext cx="838200" cy="34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84997</xdr:rowOff>
    </xdr:from>
    <xdr:ext cx="469744" cy="259045"/>
    <xdr:sp macro="" textlink="">
      <xdr:nvSpPr>
        <xdr:cNvPr id="177" name="維持補修費平均値テキスト"/>
        <xdr:cNvSpPr txBox="1"/>
      </xdr:nvSpPr>
      <xdr:spPr>
        <a:xfrm>
          <a:off x="4686300" y="13286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106570</xdr:rowOff>
    </xdr:from>
    <xdr:to>
      <xdr:col>6</xdr:col>
      <xdr:colOff>561975</xdr:colOff>
      <xdr:row>78</xdr:row>
      <xdr:rowOff>36720</xdr:rowOff>
    </xdr:to>
    <xdr:sp macro="" textlink="">
      <xdr:nvSpPr>
        <xdr:cNvPr id="178" name="フローチャート : 判断 177"/>
        <xdr:cNvSpPr/>
      </xdr:nvSpPr>
      <xdr:spPr>
        <a:xfrm>
          <a:off x="45847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29104</xdr:rowOff>
    </xdr:from>
    <xdr:to>
      <xdr:col>5</xdr:col>
      <xdr:colOff>358775</xdr:colOff>
      <xdr:row>74</xdr:row>
      <xdr:rowOff>156616</xdr:rowOff>
    </xdr:to>
    <xdr:cxnSp macro="">
      <xdr:nvCxnSpPr>
        <xdr:cNvPr id="179" name="直線コネクタ 178"/>
        <xdr:cNvCxnSpPr/>
      </xdr:nvCxnSpPr>
      <xdr:spPr>
        <a:xfrm>
          <a:off x="2908300" y="12202054"/>
          <a:ext cx="889000" cy="64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132288</xdr:rowOff>
    </xdr:from>
    <xdr:to>
      <xdr:col>5</xdr:col>
      <xdr:colOff>409575</xdr:colOff>
      <xdr:row>78</xdr:row>
      <xdr:rowOff>62438</xdr:rowOff>
    </xdr:to>
    <xdr:sp macro="" textlink="">
      <xdr:nvSpPr>
        <xdr:cNvPr id="180" name="フローチャート : 判断 179"/>
        <xdr:cNvSpPr/>
      </xdr:nvSpPr>
      <xdr:spPr>
        <a:xfrm>
          <a:off x="3746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53565</xdr:rowOff>
    </xdr:from>
    <xdr:ext cx="469744" cy="259045"/>
    <xdr:sp macro="" textlink="">
      <xdr:nvSpPr>
        <xdr:cNvPr id="181" name="テキスト ボックス 180"/>
        <xdr:cNvSpPr txBox="1"/>
      </xdr:nvSpPr>
      <xdr:spPr>
        <a:xfrm>
          <a:off x="3562427"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29104</xdr:rowOff>
    </xdr:from>
    <xdr:to>
      <xdr:col>4</xdr:col>
      <xdr:colOff>155575</xdr:colOff>
      <xdr:row>74</xdr:row>
      <xdr:rowOff>14153</xdr:rowOff>
    </xdr:to>
    <xdr:cxnSp macro="">
      <xdr:nvCxnSpPr>
        <xdr:cNvPr id="182" name="直線コネクタ 181"/>
        <xdr:cNvCxnSpPr/>
      </xdr:nvCxnSpPr>
      <xdr:spPr>
        <a:xfrm flipV="1">
          <a:off x="2019300" y="12202054"/>
          <a:ext cx="889000" cy="49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156155</xdr:rowOff>
    </xdr:from>
    <xdr:to>
      <xdr:col>4</xdr:col>
      <xdr:colOff>206375</xdr:colOff>
      <xdr:row>78</xdr:row>
      <xdr:rowOff>86305</xdr:rowOff>
    </xdr:to>
    <xdr:sp macro="" textlink="">
      <xdr:nvSpPr>
        <xdr:cNvPr id="183" name="フローチャート : 判断 182"/>
        <xdr:cNvSpPr/>
      </xdr:nvSpPr>
      <xdr:spPr>
        <a:xfrm>
          <a:off x="2857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77432</xdr:rowOff>
    </xdr:from>
    <xdr:ext cx="469744" cy="259045"/>
    <xdr:sp macro="" textlink="">
      <xdr:nvSpPr>
        <xdr:cNvPr id="184" name="テキスト ボックス 183"/>
        <xdr:cNvSpPr txBox="1"/>
      </xdr:nvSpPr>
      <xdr:spPr>
        <a:xfrm>
          <a:off x="2673427"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126578</xdr:rowOff>
    </xdr:from>
    <xdr:to>
      <xdr:col>2</xdr:col>
      <xdr:colOff>638175</xdr:colOff>
      <xdr:row>74</xdr:row>
      <xdr:rowOff>14153</xdr:rowOff>
    </xdr:to>
    <xdr:cxnSp macro="">
      <xdr:nvCxnSpPr>
        <xdr:cNvPr id="185" name="直線コネクタ 184"/>
        <xdr:cNvCxnSpPr/>
      </xdr:nvCxnSpPr>
      <xdr:spPr>
        <a:xfrm>
          <a:off x="1130300" y="12470978"/>
          <a:ext cx="889000" cy="2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160520</xdr:rowOff>
    </xdr:from>
    <xdr:to>
      <xdr:col>3</xdr:col>
      <xdr:colOff>3175</xdr:colOff>
      <xdr:row>78</xdr:row>
      <xdr:rowOff>90670</xdr:rowOff>
    </xdr:to>
    <xdr:sp macro="" textlink="">
      <xdr:nvSpPr>
        <xdr:cNvPr id="186" name="フローチャート : 判断 185"/>
        <xdr:cNvSpPr/>
      </xdr:nvSpPr>
      <xdr:spPr>
        <a:xfrm>
          <a:off x="1968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81797</xdr:rowOff>
    </xdr:from>
    <xdr:ext cx="469744" cy="259045"/>
    <xdr:sp macro="" textlink="">
      <xdr:nvSpPr>
        <xdr:cNvPr id="187" name="テキスト ボックス 186"/>
        <xdr:cNvSpPr txBox="1"/>
      </xdr:nvSpPr>
      <xdr:spPr>
        <a:xfrm>
          <a:off x="1784427"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158463</xdr:rowOff>
    </xdr:from>
    <xdr:to>
      <xdr:col>1</xdr:col>
      <xdr:colOff>485775</xdr:colOff>
      <xdr:row>78</xdr:row>
      <xdr:rowOff>88613</xdr:rowOff>
    </xdr:to>
    <xdr:sp macro="" textlink="">
      <xdr:nvSpPr>
        <xdr:cNvPr id="188" name="フローチャート : 判断 187"/>
        <xdr:cNvSpPr/>
      </xdr:nvSpPr>
      <xdr:spPr>
        <a:xfrm>
          <a:off x="1079500" y="1336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79740</xdr:rowOff>
    </xdr:from>
    <xdr:ext cx="469744" cy="259045"/>
    <xdr:sp macro="" textlink="">
      <xdr:nvSpPr>
        <xdr:cNvPr id="189" name="テキスト ボックス 188"/>
        <xdr:cNvSpPr txBox="1"/>
      </xdr:nvSpPr>
      <xdr:spPr>
        <a:xfrm>
          <a:off x="895427" y="134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104879</xdr:rowOff>
    </xdr:from>
    <xdr:to>
      <xdr:col>6</xdr:col>
      <xdr:colOff>561975</xdr:colOff>
      <xdr:row>73</xdr:row>
      <xdr:rowOff>35029</xdr:rowOff>
    </xdr:to>
    <xdr:sp macro="" textlink="">
      <xdr:nvSpPr>
        <xdr:cNvPr id="195" name="円/楕円 194"/>
        <xdr:cNvSpPr/>
      </xdr:nvSpPr>
      <xdr:spPr>
        <a:xfrm>
          <a:off x="4584700" y="12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57906</xdr:rowOff>
    </xdr:from>
    <xdr:ext cx="534377" cy="259045"/>
    <xdr:sp macro="" textlink="">
      <xdr:nvSpPr>
        <xdr:cNvPr id="196" name="維持補修費該当値テキスト"/>
        <xdr:cNvSpPr txBox="1"/>
      </xdr:nvSpPr>
      <xdr:spPr>
        <a:xfrm>
          <a:off x="4686300" y="124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105816</xdr:rowOff>
    </xdr:from>
    <xdr:to>
      <xdr:col>5</xdr:col>
      <xdr:colOff>409575</xdr:colOff>
      <xdr:row>75</xdr:row>
      <xdr:rowOff>35966</xdr:rowOff>
    </xdr:to>
    <xdr:sp macro="" textlink="">
      <xdr:nvSpPr>
        <xdr:cNvPr id="197" name="円/楕円 196"/>
        <xdr:cNvSpPr/>
      </xdr:nvSpPr>
      <xdr:spPr>
        <a:xfrm>
          <a:off x="3746500" y="127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52493</xdr:rowOff>
    </xdr:from>
    <xdr:ext cx="534377" cy="259045"/>
    <xdr:sp macro="" textlink="">
      <xdr:nvSpPr>
        <xdr:cNvPr id="198" name="テキスト ボックス 197"/>
        <xdr:cNvSpPr txBox="1"/>
      </xdr:nvSpPr>
      <xdr:spPr>
        <a:xfrm>
          <a:off x="3530111" y="125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149754</xdr:rowOff>
    </xdr:from>
    <xdr:to>
      <xdr:col>4</xdr:col>
      <xdr:colOff>206375</xdr:colOff>
      <xdr:row>71</xdr:row>
      <xdr:rowOff>79904</xdr:rowOff>
    </xdr:to>
    <xdr:sp macro="" textlink="">
      <xdr:nvSpPr>
        <xdr:cNvPr id="199" name="円/楕円 198"/>
        <xdr:cNvSpPr/>
      </xdr:nvSpPr>
      <xdr:spPr>
        <a:xfrm>
          <a:off x="2857500" y="1215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96431</xdr:rowOff>
    </xdr:from>
    <xdr:ext cx="534377" cy="259045"/>
    <xdr:sp macro="" textlink="">
      <xdr:nvSpPr>
        <xdr:cNvPr id="200" name="テキスト ボックス 199"/>
        <xdr:cNvSpPr txBox="1"/>
      </xdr:nvSpPr>
      <xdr:spPr>
        <a:xfrm>
          <a:off x="2641111" y="119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134803</xdr:rowOff>
    </xdr:from>
    <xdr:to>
      <xdr:col>3</xdr:col>
      <xdr:colOff>3175</xdr:colOff>
      <xdr:row>74</xdr:row>
      <xdr:rowOff>64953</xdr:rowOff>
    </xdr:to>
    <xdr:sp macro="" textlink="">
      <xdr:nvSpPr>
        <xdr:cNvPr id="201" name="円/楕円 200"/>
        <xdr:cNvSpPr/>
      </xdr:nvSpPr>
      <xdr:spPr>
        <a:xfrm>
          <a:off x="1968500" y="12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81480</xdr:rowOff>
    </xdr:from>
    <xdr:ext cx="534377" cy="259045"/>
    <xdr:sp macro="" textlink="">
      <xdr:nvSpPr>
        <xdr:cNvPr id="202" name="テキスト ボックス 201"/>
        <xdr:cNvSpPr txBox="1"/>
      </xdr:nvSpPr>
      <xdr:spPr>
        <a:xfrm>
          <a:off x="1752111" y="124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75778</xdr:rowOff>
    </xdr:from>
    <xdr:to>
      <xdr:col>1</xdr:col>
      <xdr:colOff>485775</xdr:colOff>
      <xdr:row>73</xdr:row>
      <xdr:rowOff>5928</xdr:rowOff>
    </xdr:to>
    <xdr:sp macro="" textlink="">
      <xdr:nvSpPr>
        <xdr:cNvPr id="203" name="円/楕円 202"/>
        <xdr:cNvSpPr/>
      </xdr:nvSpPr>
      <xdr:spPr>
        <a:xfrm>
          <a:off x="1079500" y="124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22455</xdr:rowOff>
    </xdr:from>
    <xdr:ext cx="534377" cy="259045"/>
    <xdr:sp macro="" textlink="">
      <xdr:nvSpPr>
        <xdr:cNvPr id="204" name="テキスト ボックス 203"/>
        <xdr:cNvSpPr txBox="1"/>
      </xdr:nvSpPr>
      <xdr:spPr>
        <a:xfrm>
          <a:off x="863111" y="121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1" name="直線コネクタ 230"/>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2"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3" name="直線コネクタ 232"/>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4"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5" name="直線コネクタ 234"/>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156339</xdr:rowOff>
    </xdr:from>
    <xdr:to>
      <xdr:col>6</xdr:col>
      <xdr:colOff>511175</xdr:colOff>
      <xdr:row>97</xdr:row>
      <xdr:rowOff>137545</xdr:rowOff>
    </xdr:to>
    <xdr:cxnSp macro="">
      <xdr:nvCxnSpPr>
        <xdr:cNvPr id="236" name="直線コネクタ 235"/>
        <xdr:cNvCxnSpPr/>
      </xdr:nvCxnSpPr>
      <xdr:spPr>
        <a:xfrm flipV="1">
          <a:off x="3797300" y="16615539"/>
          <a:ext cx="838200" cy="1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37"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38" name="フローチャート : 判断 237"/>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137545</xdr:rowOff>
    </xdr:from>
    <xdr:to>
      <xdr:col>5</xdr:col>
      <xdr:colOff>358775</xdr:colOff>
      <xdr:row>98</xdr:row>
      <xdr:rowOff>24730</xdr:rowOff>
    </xdr:to>
    <xdr:cxnSp macro="">
      <xdr:nvCxnSpPr>
        <xdr:cNvPr id="239" name="直線コネクタ 238"/>
        <xdr:cNvCxnSpPr/>
      </xdr:nvCxnSpPr>
      <xdr:spPr>
        <a:xfrm flipV="1">
          <a:off x="2908300" y="16768195"/>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0" name="フローチャート : 判断 239"/>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1" name="テキスト ボックス 240"/>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24730</xdr:rowOff>
    </xdr:from>
    <xdr:to>
      <xdr:col>4</xdr:col>
      <xdr:colOff>155575</xdr:colOff>
      <xdr:row>98</xdr:row>
      <xdr:rowOff>120938</xdr:rowOff>
    </xdr:to>
    <xdr:cxnSp macro="">
      <xdr:nvCxnSpPr>
        <xdr:cNvPr id="242" name="直線コネクタ 241"/>
        <xdr:cNvCxnSpPr/>
      </xdr:nvCxnSpPr>
      <xdr:spPr>
        <a:xfrm flipV="1">
          <a:off x="2019300" y="16826830"/>
          <a:ext cx="889000" cy="9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3" name="フローチャート : 判断 242"/>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4" name="テキスト ボックス 243"/>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120938</xdr:rowOff>
    </xdr:from>
    <xdr:to>
      <xdr:col>2</xdr:col>
      <xdr:colOff>638175</xdr:colOff>
      <xdr:row>98</xdr:row>
      <xdr:rowOff>133871</xdr:rowOff>
    </xdr:to>
    <xdr:cxnSp macro="">
      <xdr:nvCxnSpPr>
        <xdr:cNvPr id="245" name="直線コネクタ 244"/>
        <xdr:cNvCxnSpPr/>
      </xdr:nvCxnSpPr>
      <xdr:spPr>
        <a:xfrm flipV="1">
          <a:off x="1130300" y="16923038"/>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46" name="フローチャート : 判断 245"/>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47" name="テキスト ボックス 246"/>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48" name="フローチャート : 判断 247"/>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49" name="テキスト ボックス 248"/>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105539</xdr:rowOff>
    </xdr:from>
    <xdr:to>
      <xdr:col>6</xdr:col>
      <xdr:colOff>561975</xdr:colOff>
      <xdr:row>97</xdr:row>
      <xdr:rowOff>35689</xdr:rowOff>
    </xdr:to>
    <xdr:sp macro="" textlink="">
      <xdr:nvSpPr>
        <xdr:cNvPr id="255" name="円/楕円 254"/>
        <xdr:cNvSpPr/>
      </xdr:nvSpPr>
      <xdr:spPr>
        <a:xfrm>
          <a:off x="4584700" y="165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83966</xdr:rowOff>
    </xdr:from>
    <xdr:ext cx="534377" cy="259045"/>
    <xdr:sp macro="" textlink="">
      <xdr:nvSpPr>
        <xdr:cNvPr id="256" name="扶助費該当値テキスト"/>
        <xdr:cNvSpPr txBox="1"/>
      </xdr:nvSpPr>
      <xdr:spPr>
        <a:xfrm>
          <a:off x="4686300" y="165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86745</xdr:rowOff>
    </xdr:from>
    <xdr:to>
      <xdr:col>5</xdr:col>
      <xdr:colOff>409575</xdr:colOff>
      <xdr:row>98</xdr:row>
      <xdr:rowOff>16895</xdr:rowOff>
    </xdr:to>
    <xdr:sp macro="" textlink="">
      <xdr:nvSpPr>
        <xdr:cNvPr id="257" name="円/楕円 256"/>
        <xdr:cNvSpPr/>
      </xdr:nvSpPr>
      <xdr:spPr>
        <a:xfrm>
          <a:off x="3746500" y="167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8022</xdr:rowOff>
    </xdr:from>
    <xdr:ext cx="534377" cy="259045"/>
    <xdr:sp macro="" textlink="">
      <xdr:nvSpPr>
        <xdr:cNvPr id="258" name="テキスト ボックス 257"/>
        <xdr:cNvSpPr txBox="1"/>
      </xdr:nvSpPr>
      <xdr:spPr>
        <a:xfrm>
          <a:off x="3530111" y="168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145380</xdr:rowOff>
    </xdr:from>
    <xdr:to>
      <xdr:col>4</xdr:col>
      <xdr:colOff>206375</xdr:colOff>
      <xdr:row>98</xdr:row>
      <xdr:rowOff>75530</xdr:rowOff>
    </xdr:to>
    <xdr:sp macro="" textlink="">
      <xdr:nvSpPr>
        <xdr:cNvPr id="259" name="円/楕円 258"/>
        <xdr:cNvSpPr/>
      </xdr:nvSpPr>
      <xdr:spPr>
        <a:xfrm>
          <a:off x="2857500" y="16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66657</xdr:rowOff>
    </xdr:from>
    <xdr:ext cx="534377" cy="259045"/>
    <xdr:sp macro="" textlink="">
      <xdr:nvSpPr>
        <xdr:cNvPr id="260" name="テキスト ボックス 259"/>
        <xdr:cNvSpPr txBox="1"/>
      </xdr:nvSpPr>
      <xdr:spPr>
        <a:xfrm>
          <a:off x="2641111" y="168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70138</xdr:rowOff>
    </xdr:from>
    <xdr:to>
      <xdr:col>3</xdr:col>
      <xdr:colOff>3175</xdr:colOff>
      <xdr:row>99</xdr:row>
      <xdr:rowOff>288</xdr:rowOff>
    </xdr:to>
    <xdr:sp macro="" textlink="">
      <xdr:nvSpPr>
        <xdr:cNvPr id="261" name="円/楕円 260"/>
        <xdr:cNvSpPr/>
      </xdr:nvSpPr>
      <xdr:spPr>
        <a:xfrm>
          <a:off x="1968500" y="168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162865</xdr:rowOff>
    </xdr:from>
    <xdr:ext cx="534377" cy="259045"/>
    <xdr:sp macro="" textlink="">
      <xdr:nvSpPr>
        <xdr:cNvPr id="262" name="テキスト ボックス 261"/>
        <xdr:cNvSpPr txBox="1"/>
      </xdr:nvSpPr>
      <xdr:spPr>
        <a:xfrm>
          <a:off x="1752111" y="169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83071</xdr:rowOff>
    </xdr:from>
    <xdr:to>
      <xdr:col>1</xdr:col>
      <xdr:colOff>485775</xdr:colOff>
      <xdr:row>99</xdr:row>
      <xdr:rowOff>13221</xdr:rowOff>
    </xdr:to>
    <xdr:sp macro="" textlink="">
      <xdr:nvSpPr>
        <xdr:cNvPr id="263" name="円/楕円 262"/>
        <xdr:cNvSpPr/>
      </xdr:nvSpPr>
      <xdr:spPr>
        <a:xfrm>
          <a:off x="1079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4348</xdr:rowOff>
    </xdr:from>
    <xdr:ext cx="534377" cy="259045"/>
    <xdr:sp macro="" textlink="">
      <xdr:nvSpPr>
        <xdr:cNvPr id="264" name="テキスト ボックス 263"/>
        <xdr:cNvSpPr txBox="1"/>
      </xdr:nvSpPr>
      <xdr:spPr>
        <a:xfrm>
          <a:off x="863111" y="16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8" name="直線コネクタ 287"/>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89"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0" name="直線コネクタ 289"/>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1"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2" name="直線コネクタ 291"/>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55626</xdr:rowOff>
    </xdr:from>
    <xdr:to>
      <xdr:col>15</xdr:col>
      <xdr:colOff>180975</xdr:colOff>
      <xdr:row>34</xdr:row>
      <xdr:rowOff>64821</xdr:rowOff>
    </xdr:to>
    <xdr:cxnSp macro="">
      <xdr:nvCxnSpPr>
        <xdr:cNvPr id="293" name="直線コネクタ 292"/>
        <xdr:cNvCxnSpPr/>
      </xdr:nvCxnSpPr>
      <xdr:spPr>
        <a:xfrm flipV="1">
          <a:off x="9639300" y="5884926"/>
          <a:ext cx="8382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4"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5" name="フローチャート : 判断 294"/>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64821</xdr:rowOff>
    </xdr:from>
    <xdr:to>
      <xdr:col>14</xdr:col>
      <xdr:colOff>28575</xdr:colOff>
      <xdr:row>34</xdr:row>
      <xdr:rowOff>132220</xdr:rowOff>
    </xdr:to>
    <xdr:cxnSp macro="">
      <xdr:nvCxnSpPr>
        <xdr:cNvPr id="296" name="直線コネクタ 295"/>
        <xdr:cNvCxnSpPr/>
      </xdr:nvCxnSpPr>
      <xdr:spPr>
        <a:xfrm flipV="1">
          <a:off x="8750300" y="5894121"/>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7" name="フローチャート : 判断 296"/>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298" name="テキスト ボックス 297"/>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132220</xdr:rowOff>
    </xdr:from>
    <xdr:to>
      <xdr:col>12</xdr:col>
      <xdr:colOff>511175</xdr:colOff>
      <xdr:row>34</xdr:row>
      <xdr:rowOff>162979</xdr:rowOff>
    </xdr:to>
    <xdr:cxnSp macro="">
      <xdr:nvCxnSpPr>
        <xdr:cNvPr id="299" name="直線コネクタ 298"/>
        <xdr:cNvCxnSpPr/>
      </xdr:nvCxnSpPr>
      <xdr:spPr>
        <a:xfrm flipV="1">
          <a:off x="7861300" y="5961520"/>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0" name="フローチャート : 判断 299"/>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1" name="テキスト ボックス 300"/>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155842</xdr:rowOff>
    </xdr:from>
    <xdr:to>
      <xdr:col>11</xdr:col>
      <xdr:colOff>307975</xdr:colOff>
      <xdr:row>34</xdr:row>
      <xdr:rowOff>162979</xdr:rowOff>
    </xdr:to>
    <xdr:cxnSp macro="">
      <xdr:nvCxnSpPr>
        <xdr:cNvPr id="302" name="直線コネクタ 301"/>
        <xdr:cNvCxnSpPr/>
      </xdr:nvCxnSpPr>
      <xdr:spPr>
        <a:xfrm>
          <a:off x="6972300" y="5985142"/>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3" name="フローチャート : 判断 302"/>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4" name="テキスト ボックス 303"/>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5" name="フローチャート : 判断 304"/>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6" name="テキスト ボックス 305"/>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4826</xdr:rowOff>
    </xdr:from>
    <xdr:to>
      <xdr:col>15</xdr:col>
      <xdr:colOff>231775</xdr:colOff>
      <xdr:row>34</xdr:row>
      <xdr:rowOff>106426</xdr:rowOff>
    </xdr:to>
    <xdr:sp macro="" textlink="">
      <xdr:nvSpPr>
        <xdr:cNvPr id="312" name="円/楕円 311"/>
        <xdr:cNvSpPr/>
      </xdr:nvSpPr>
      <xdr:spPr>
        <a:xfrm>
          <a:off x="104267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27703</xdr:rowOff>
    </xdr:from>
    <xdr:ext cx="534377" cy="259045"/>
    <xdr:sp macro="" textlink="">
      <xdr:nvSpPr>
        <xdr:cNvPr id="313" name="補助費等該当値テキスト"/>
        <xdr:cNvSpPr txBox="1"/>
      </xdr:nvSpPr>
      <xdr:spPr>
        <a:xfrm>
          <a:off x="10528300" y="56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14021</xdr:rowOff>
    </xdr:from>
    <xdr:to>
      <xdr:col>14</xdr:col>
      <xdr:colOff>79375</xdr:colOff>
      <xdr:row>34</xdr:row>
      <xdr:rowOff>115621</xdr:rowOff>
    </xdr:to>
    <xdr:sp macro="" textlink="">
      <xdr:nvSpPr>
        <xdr:cNvPr id="314" name="円/楕円 313"/>
        <xdr:cNvSpPr/>
      </xdr:nvSpPr>
      <xdr:spPr>
        <a:xfrm>
          <a:off x="9588500" y="58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132148</xdr:rowOff>
    </xdr:from>
    <xdr:ext cx="534377" cy="259045"/>
    <xdr:sp macro="" textlink="">
      <xdr:nvSpPr>
        <xdr:cNvPr id="315" name="テキスト ボックス 314"/>
        <xdr:cNvSpPr txBox="1"/>
      </xdr:nvSpPr>
      <xdr:spPr>
        <a:xfrm>
          <a:off x="9372111" y="56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81420</xdr:rowOff>
    </xdr:from>
    <xdr:to>
      <xdr:col>12</xdr:col>
      <xdr:colOff>561975</xdr:colOff>
      <xdr:row>35</xdr:row>
      <xdr:rowOff>11570</xdr:rowOff>
    </xdr:to>
    <xdr:sp macro="" textlink="">
      <xdr:nvSpPr>
        <xdr:cNvPr id="316" name="円/楕円 315"/>
        <xdr:cNvSpPr/>
      </xdr:nvSpPr>
      <xdr:spPr>
        <a:xfrm>
          <a:off x="8699500" y="591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28097</xdr:rowOff>
    </xdr:from>
    <xdr:ext cx="534377" cy="259045"/>
    <xdr:sp macro="" textlink="">
      <xdr:nvSpPr>
        <xdr:cNvPr id="317" name="テキスト ボックス 316"/>
        <xdr:cNvSpPr txBox="1"/>
      </xdr:nvSpPr>
      <xdr:spPr>
        <a:xfrm>
          <a:off x="8483111" y="56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112179</xdr:rowOff>
    </xdr:from>
    <xdr:to>
      <xdr:col>11</xdr:col>
      <xdr:colOff>358775</xdr:colOff>
      <xdr:row>35</xdr:row>
      <xdr:rowOff>42329</xdr:rowOff>
    </xdr:to>
    <xdr:sp macro="" textlink="">
      <xdr:nvSpPr>
        <xdr:cNvPr id="318" name="円/楕円 317"/>
        <xdr:cNvSpPr/>
      </xdr:nvSpPr>
      <xdr:spPr>
        <a:xfrm>
          <a:off x="7810500" y="59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58856</xdr:rowOff>
    </xdr:from>
    <xdr:ext cx="534377" cy="259045"/>
    <xdr:sp macro="" textlink="">
      <xdr:nvSpPr>
        <xdr:cNvPr id="319" name="テキスト ボックス 318"/>
        <xdr:cNvSpPr txBox="1"/>
      </xdr:nvSpPr>
      <xdr:spPr>
        <a:xfrm>
          <a:off x="7594111" y="57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105042</xdr:rowOff>
    </xdr:from>
    <xdr:to>
      <xdr:col>10</xdr:col>
      <xdr:colOff>155575</xdr:colOff>
      <xdr:row>35</xdr:row>
      <xdr:rowOff>35192</xdr:rowOff>
    </xdr:to>
    <xdr:sp macro="" textlink="">
      <xdr:nvSpPr>
        <xdr:cNvPr id="320" name="円/楕円 319"/>
        <xdr:cNvSpPr/>
      </xdr:nvSpPr>
      <xdr:spPr>
        <a:xfrm>
          <a:off x="6921500" y="59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51719</xdr:rowOff>
    </xdr:from>
    <xdr:ext cx="534377" cy="259045"/>
    <xdr:sp macro="" textlink="">
      <xdr:nvSpPr>
        <xdr:cNvPr id="321" name="テキスト ボックス 320"/>
        <xdr:cNvSpPr txBox="1"/>
      </xdr:nvSpPr>
      <xdr:spPr>
        <a:xfrm>
          <a:off x="6705111" y="57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5" name="直線コネクタ 344"/>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6"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7" name="直線コネクタ 346"/>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8"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49" name="直線コネクタ 348"/>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139654</xdr:rowOff>
    </xdr:from>
    <xdr:to>
      <xdr:col>15</xdr:col>
      <xdr:colOff>180975</xdr:colOff>
      <xdr:row>54</xdr:row>
      <xdr:rowOff>91023</xdr:rowOff>
    </xdr:to>
    <xdr:cxnSp macro="">
      <xdr:nvCxnSpPr>
        <xdr:cNvPr id="350" name="直線コネクタ 349"/>
        <xdr:cNvCxnSpPr/>
      </xdr:nvCxnSpPr>
      <xdr:spPr>
        <a:xfrm>
          <a:off x="9639300" y="9055054"/>
          <a:ext cx="838200" cy="29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1"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2" name="フローチャート : 判断 351"/>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139654</xdr:rowOff>
    </xdr:from>
    <xdr:to>
      <xdr:col>14</xdr:col>
      <xdr:colOff>28575</xdr:colOff>
      <xdr:row>53</xdr:row>
      <xdr:rowOff>155382</xdr:rowOff>
    </xdr:to>
    <xdr:cxnSp macro="">
      <xdr:nvCxnSpPr>
        <xdr:cNvPr id="353" name="直線コネクタ 352"/>
        <xdr:cNvCxnSpPr/>
      </xdr:nvCxnSpPr>
      <xdr:spPr>
        <a:xfrm flipV="1">
          <a:off x="8750300" y="9055054"/>
          <a:ext cx="889000" cy="18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4" name="フローチャート : 判断 353"/>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5" name="テキスト ボックス 354"/>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167887</xdr:rowOff>
    </xdr:from>
    <xdr:to>
      <xdr:col>12</xdr:col>
      <xdr:colOff>511175</xdr:colOff>
      <xdr:row>53</xdr:row>
      <xdr:rowOff>155382</xdr:rowOff>
    </xdr:to>
    <xdr:cxnSp macro="">
      <xdr:nvCxnSpPr>
        <xdr:cNvPr id="356" name="直線コネクタ 355"/>
        <xdr:cNvCxnSpPr/>
      </xdr:nvCxnSpPr>
      <xdr:spPr>
        <a:xfrm>
          <a:off x="7861300" y="9083287"/>
          <a:ext cx="889000" cy="15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7" name="フローチャート : 判断 356"/>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58" name="テキスト ボックス 357"/>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167887</xdr:rowOff>
    </xdr:from>
    <xdr:to>
      <xdr:col>11</xdr:col>
      <xdr:colOff>307975</xdr:colOff>
      <xdr:row>53</xdr:row>
      <xdr:rowOff>114447</xdr:rowOff>
    </xdr:to>
    <xdr:cxnSp macro="">
      <xdr:nvCxnSpPr>
        <xdr:cNvPr id="359" name="直線コネクタ 358"/>
        <xdr:cNvCxnSpPr/>
      </xdr:nvCxnSpPr>
      <xdr:spPr>
        <a:xfrm flipV="1">
          <a:off x="6972300" y="9083287"/>
          <a:ext cx="889000" cy="1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0" name="フローチャート : 判断 359"/>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1" name="テキスト ボックス 360"/>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2" name="フローチャート : 判断 361"/>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3" name="テキスト ボックス 362"/>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40223</xdr:rowOff>
    </xdr:from>
    <xdr:to>
      <xdr:col>15</xdr:col>
      <xdr:colOff>231775</xdr:colOff>
      <xdr:row>54</xdr:row>
      <xdr:rowOff>141823</xdr:rowOff>
    </xdr:to>
    <xdr:sp macro="" textlink="">
      <xdr:nvSpPr>
        <xdr:cNvPr id="369" name="円/楕円 368"/>
        <xdr:cNvSpPr/>
      </xdr:nvSpPr>
      <xdr:spPr>
        <a:xfrm>
          <a:off x="10426700" y="92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63100</xdr:rowOff>
    </xdr:from>
    <xdr:ext cx="599010" cy="259045"/>
    <xdr:sp macro="" textlink="">
      <xdr:nvSpPr>
        <xdr:cNvPr id="370" name="普通建設事業費該当値テキスト"/>
        <xdr:cNvSpPr txBox="1"/>
      </xdr:nvSpPr>
      <xdr:spPr>
        <a:xfrm>
          <a:off x="10528300" y="914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106,388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88854</xdr:rowOff>
    </xdr:from>
    <xdr:to>
      <xdr:col>14</xdr:col>
      <xdr:colOff>79375</xdr:colOff>
      <xdr:row>53</xdr:row>
      <xdr:rowOff>19004</xdr:rowOff>
    </xdr:to>
    <xdr:sp macro="" textlink="">
      <xdr:nvSpPr>
        <xdr:cNvPr id="371" name="円/楕円 370"/>
        <xdr:cNvSpPr/>
      </xdr:nvSpPr>
      <xdr:spPr>
        <a:xfrm>
          <a:off x="9588500" y="90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35531</xdr:rowOff>
    </xdr:from>
    <xdr:ext cx="599010" cy="259045"/>
    <xdr:sp macro="" textlink="">
      <xdr:nvSpPr>
        <xdr:cNvPr id="372" name="テキスト ボックス 371"/>
        <xdr:cNvSpPr txBox="1"/>
      </xdr:nvSpPr>
      <xdr:spPr>
        <a:xfrm>
          <a:off x="9339794" y="877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145,006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104582</xdr:rowOff>
    </xdr:from>
    <xdr:to>
      <xdr:col>12</xdr:col>
      <xdr:colOff>561975</xdr:colOff>
      <xdr:row>54</xdr:row>
      <xdr:rowOff>34732</xdr:rowOff>
    </xdr:to>
    <xdr:sp macro="" textlink="">
      <xdr:nvSpPr>
        <xdr:cNvPr id="373" name="円/楕円 372"/>
        <xdr:cNvSpPr/>
      </xdr:nvSpPr>
      <xdr:spPr>
        <a:xfrm>
          <a:off x="8699500" y="91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51259</xdr:rowOff>
    </xdr:from>
    <xdr:ext cx="599010" cy="259045"/>
    <xdr:sp macro="" textlink="">
      <xdr:nvSpPr>
        <xdr:cNvPr id="374" name="テキスト ボックス 373"/>
        <xdr:cNvSpPr txBox="1"/>
      </xdr:nvSpPr>
      <xdr:spPr>
        <a:xfrm>
          <a:off x="8450794" y="896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120,442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117087</xdr:rowOff>
    </xdr:from>
    <xdr:to>
      <xdr:col>11</xdr:col>
      <xdr:colOff>358775</xdr:colOff>
      <xdr:row>53</xdr:row>
      <xdr:rowOff>47237</xdr:rowOff>
    </xdr:to>
    <xdr:sp macro="" textlink="">
      <xdr:nvSpPr>
        <xdr:cNvPr id="375" name="円/楕円 374"/>
        <xdr:cNvSpPr/>
      </xdr:nvSpPr>
      <xdr:spPr>
        <a:xfrm>
          <a:off x="7810500" y="90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63764</xdr:rowOff>
    </xdr:from>
    <xdr:ext cx="599010" cy="259045"/>
    <xdr:sp macro="" textlink="">
      <xdr:nvSpPr>
        <xdr:cNvPr id="376" name="テキスト ボックス 375"/>
        <xdr:cNvSpPr txBox="1"/>
      </xdr:nvSpPr>
      <xdr:spPr>
        <a:xfrm>
          <a:off x="7561794" y="880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141,301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63647</xdr:rowOff>
    </xdr:from>
    <xdr:to>
      <xdr:col>10</xdr:col>
      <xdr:colOff>155575</xdr:colOff>
      <xdr:row>53</xdr:row>
      <xdr:rowOff>165247</xdr:rowOff>
    </xdr:to>
    <xdr:sp macro="" textlink="">
      <xdr:nvSpPr>
        <xdr:cNvPr id="377" name="円/楕円 376"/>
        <xdr:cNvSpPr/>
      </xdr:nvSpPr>
      <xdr:spPr>
        <a:xfrm>
          <a:off x="6921500" y="91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10324</xdr:rowOff>
    </xdr:from>
    <xdr:ext cx="599010" cy="259045"/>
    <xdr:sp macro="" textlink="">
      <xdr:nvSpPr>
        <xdr:cNvPr id="378" name="テキスト ボックス 377"/>
        <xdr:cNvSpPr txBox="1"/>
      </xdr:nvSpPr>
      <xdr:spPr>
        <a:xfrm>
          <a:off x="6672794" y="892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2" name="直線コネクタ 401"/>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5"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6" name="直線コネクタ 405"/>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95371</xdr:rowOff>
    </xdr:from>
    <xdr:to>
      <xdr:col>15</xdr:col>
      <xdr:colOff>180975</xdr:colOff>
      <xdr:row>78</xdr:row>
      <xdr:rowOff>25172</xdr:rowOff>
    </xdr:to>
    <xdr:cxnSp macro="">
      <xdr:nvCxnSpPr>
        <xdr:cNvPr id="407" name="直線コネクタ 406"/>
        <xdr:cNvCxnSpPr/>
      </xdr:nvCxnSpPr>
      <xdr:spPr>
        <a:xfrm>
          <a:off x="9639300" y="12439771"/>
          <a:ext cx="838200" cy="95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08"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09" name="フローチャート : 判断 408"/>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95371</xdr:rowOff>
    </xdr:from>
    <xdr:to>
      <xdr:col>14</xdr:col>
      <xdr:colOff>28575</xdr:colOff>
      <xdr:row>76</xdr:row>
      <xdr:rowOff>57690</xdr:rowOff>
    </xdr:to>
    <xdr:cxnSp macro="">
      <xdr:nvCxnSpPr>
        <xdr:cNvPr id="410" name="直線コネクタ 409"/>
        <xdr:cNvCxnSpPr/>
      </xdr:nvCxnSpPr>
      <xdr:spPr>
        <a:xfrm flipV="1">
          <a:off x="8750300" y="12439771"/>
          <a:ext cx="889000" cy="6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1" name="フローチャート : 判断 410"/>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2" name="テキスト ボックス 411"/>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3" name="フローチャート : 判断 412"/>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4" name="テキスト ボックス 413"/>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145822</xdr:rowOff>
    </xdr:from>
    <xdr:to>
      <xdr:col>15</xdr:col>
      <xdr:colOff>231775</xdr:colOff>
      <xdr:row>78</xdr:row>
      <xdr:rowOff>75972</xdr:rowOff>
    </xdr:to>
    <xdr:sp macro="" textlink="">
      <xdr:nvSpPr>
        <xdr:cNvPr id="420" name="円/楕円 419"/>
        <xdr:cNvSpPr/>
      </xdr:nvSpPr>
      <xdr:spPr>
        <a:xfrm>
          <a:off x="104267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124249</xdr:rowOff>
    </xdr:from>
    <xdr:ext cx="534377" cy="259045"/>
    <xdr:sp macro="" textlink="">
      <xdr:nvSpPr>
        <xdr:cNvPr id="421" name="普通建設事業費 （ うち新規整備　）該当値テキスト"/>
        <xdr:cNvSpPr txBox="1"/>
      </xdr:nvSpPr>
      <xdr:spPr>
        <a:xfrm>
          <a:off x="10528300" y="133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44571</xdr:rowOff>
    </xdr:from>
    <xdr:to>
      <xdr:col>14</xdr:col>
      <xdr:colOff>79375</xdr:colOff>
      <xdr:row>72</xdr:row>
      <xdr:rowOff>146171</xdr:rowOff>
    </xdr:to>
    <xdr:sp macro="" textlink="">
      <xdr:nvSpPr>
        <xdr:cNvPr id="422" name="円/楕円 421"/>
        <xdr:cNvSpPr/>
      </xdr:nvSpPr>
      <xdr:spPr>
        <a:xfrm>
          <a:off x="9588500" y="123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162698</xdr:rowOff>
    </xdr:from>
    <xdr:ext cx="534377" cy="259045"/>
    <xdr:sp macro="" textlink="">
      <xdr:nvSpPr>
        <xdr:cNvPr id="423" name="テキスト ボックス 422"/>
        <xdr:cNvSpPr txBox="1"/>
      </xdr:nvSpPr>
      <xdr:spPr>
        <a:xfrm>
          <a:off x="9372111" y="1216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6890</xdr:rowOff>
    </xdr:from>
    <xdr:to>
      <xdr:col>12</xdr:col>
      <xdr:colOff>561975</xdr:colOff>
      <xdr:row>76</xdr:row>
      <xdr:rowOff>108490</xdr:rowOff>
    </xdr:to>
    <xdr:sp macro="" textlink="">
      <xdr:nvSpPr>
        <xdr:cNvPr id="424" name="円/楕円 423"/>
        <xdr:cNvSpPr/>
      </xdr:nvSpPr>
      <xdr:spPr>
        <a:xfrm>
          <a:off x="8699500" y="130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99617</xdr:rowOff>
    </xdr:from>
    <xdr:ext cx="534377" cy="259045"/>
    <xdr:sp macro="" textlink="">
      <xdr:nvSpPr>
        <xdr:cNvPr id="425" name="テキスト ボックス 424"/>
        <xdr:cNvSpPr txBox="1"/>
      </xdr:nvSpPr>
      <xdr:spPr>
        <a:xfrm>
          <a:off x="8483111" y="131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49" name="直線コネクタ 448"/>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2"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3" name="直線コネクタ 452"/>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38988</xdr:rowOff>
    </xdr:from>
    <xdr:to>
      <xdr:col>15</xdr:col>
      <xdr:colOff>180975</xdr:colOff>
      <xdr:row>94</xdr:row>
      <xdr:rowOff>73901</xdr:rowOff>
    </xdr:to>
    <xdr:cxnSp macro="">
      <xdr:nvCxnSpPr>
        <xdr:cNvPr id="454" name="直線コネクタ 453"/>
        <xdr:cNvCxnSpPr/>
      </xdr:nvCxnSpPr>
      <xdr:spPr>
        <a:xfrm flipV="1">
          <a:off x="9639300" y="15983838"/>
          <a:ext cx="838200" cy="2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5"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6" name="フローチャート : 判断 455"/>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73901</xdr:rowOff>
    </xdr:from>
    <xdr:to>
      <xdr:col>14</xdr:col>
      <xdr:colOff>28575</xdr:colOff>
      <xdr:row>94</xdr:row>
      <xdr:rowOff>89573</xdr:rowOff>
    </xdr:to>
    <xdr:cxnSp macro="">
      <xdr:nvCxnSpPr>
        <xdr:cNvPr id="457" name="直線コネクタ 456"/>
        <xdr:cNvCxnSpPr/>
      </xdr:nvCxnSpPr>
      <xdr:spPr>
        <a:xfrm flipV="1">
          <a:off x="8750300" y="16190201"/>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8" name="フローチャート : 判断 457"/>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59" name="テキスト ボックス 458"/>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0" name="フローチャート : 判断 459"/>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1" name="テキスト ボックス 460"/>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159638</xdr:rowOff>
    </xdr:from>
    <xdr:to>
      <xdr:col>15</xdr:col>
      <xdr:colOff>231775</xdr:colOff>
      <xdr:row>93</xdr:row>
      <xdr:rowOff>89788</xdr:rowOff>
    </xdr:to>
    <xdr:sp macro="" textlink="">
      <xdr:nvSpPr>
        <xdr:cNvPr id="467" name="円/楕円 466"/>
        <xdr:cNvSpPr/>
      </xdr:nvSpPr>
      <xdr:spPr>
        <a:xfrm>
          <a:off x="10426700" y="159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11065</xdr:rowOff>
    </xdr:from>
    <xdr:ext cx="534377" cy="259045"/>
    <xdr:sp macro="" textlink="">
      <xdr:nvSpPr>
        <xdr:cNvPr id="468" name="普通建設事業費 （ うち更新整備　）該当値テキスト"/>
        <xdr:cNvSpPr txBox="1"/>
      </xdr:nvSpPr>
      <xdr:spPr>
        <a:xfrm>
          <a:off x="10528300" y="157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23101</xdr:rowOff>
    </xdr:from>
    <xdr:to>
      <xdr:col>14</xdr:col>
      <xdr:colOff>79375</xdr:colOff>
      <xdr:row>94</xdr:row>
      <xdr:rowOff>124701</xdr:rowOff>
    </xdr:to>
    <xdr:sp macro="" textlink="">
      <xdr:nvSpPr>
        <xdr:cNvPr id="469" name="円/楕円 468"/>
        <xdr:cNvSpPr/>
      </xdr:nvSpPr>
      <xdr:spPr>
        <a:xfrm>
          <a:off x="9588500" y="161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141228</xdr:rowOff>
    </xdr:from>
    <xdr:ext cx="534377" cy="259045"/>
    <xdr:sp macro="" textlink="">
      <xdr:nvSpPr>
        <xdr:cNvPr id="470" name="テキスト ボックス 469"/>
        <xdr:cNvSpPr txBox="1"/>
      </xdr:nvSpPr>
      <xdr:spPr>
        <a:xfrm>
          <a:off x="9372111" y="159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38773</xdr:rowOff>
    </xdr:from>
    <xdr:to>
      <xdr:col>12</xdr:col>
      <xdr:colOff>561975</xdr:colOff>
      <xdr:row>94</xdr:row>
      <xdr:rowOff>140373</xdr:rowOff>
    </xdr:to>
    <xdr:sp macro="" textlink="">
      <xdr:nvSpPr>
        <xdr:cNvPr id="471" name="円/楕円 470"/>
        <xdr:cNvSpPr/>
      </xdr:nvSpPr>
      <xdr:spPr>
        <a:xfrm>
          <a:off x="8699500" y="1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156900</xdr:rowOff>
    </xdr:from>
    <xdr:ext cx="534377" cy="259045"/>
    <xdr:sp macro="" textlink="">
      <xdr:nvSpPr>
        <xdr:cNvPr id="472" name="テキスト ボックス 471"/>
        <xdr:cNvSpPr txBox="1"/>
      </xdr:nvSpPr>
      <xdr:spPr>
        <a:xfrm>
          <a:off x="8483111" y="159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4" name="直線コネクタ 493"/>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7"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498" name="直線コネクタ 497"/>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67851</xdr:rowOff>
    </xdr:from>
    <xdr:to>
      <xdr:col>23</xdr:col>
      <xdr:colOff>517525</xdr:colOff>
      <xdr:row>38</xdr:row>
      <xdr:rowOff>113319</xdr:rowOff>
    </xdr:to>
    <xdr:cxnSp macro="">
      <xdr:nvCxnSpPr>
        <xdr:cNvPr id="499" name="直線コネクタ 498"/>
        <xdr:cNvCxnSpPr/>
      </xdr:nvCxnSpPr>
      <xdr:spPr>
        <a:xfrm>
          <a:off x="15481300" y="6582951"/>
          <a:ext cx="8382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0"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1" name="フローチャート : 判断 500"/>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106187</xdr:rowOff>
    </xdr:from>
    <xdr:to>
      <xdr:col>22</xdr:col>
      <xdr:colOff>365125</xdr:colOff>
      <xdr:row>38</xdr:row>
      <xdr:rowOff>67851</xdr:rowOff>
    </xdr:to>
    <xdr:cxnSp macro="">
      <xdr:nvCxnSpPr>
        <xdr:cNvPr id="502" name="直線コネクタ 501"/>
        <xdr:cNvCxnSpPr/>
      </xdr:nvCxnSpPr>
      <xdr:spPr>
        <a:xfrm>
          <a:off x="14592300" y="6449837"/>
          <a:ext cx="889000" cy="1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3" name="フローチャート : 判断 502"/>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4" name="テキスト ボックス 503"/>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165783</xdr:rowOff>
    </xdr:from>
    <xdr:to>
      <xdr:col>21</xdr:col>
      <xdr:colOff>161925</xdr:colOff>
      <xdr:row>37</xdr:row>
      <xdr:rowOff>106187</xdr:rowOff>
    </xdr:to>
    <xdr:cxnSp macro="">
      <xdr:nvCxnSpPr>
        <xdr:cNvPr id="505" name="直線コネクタ 504"/>
        <xdr:cNvCxnSpPr/>
      </xdr:nvCxnSpPr>
      <xdr:spPr>
        <a:xfrm>
          <a:off x="13703300" y="5995083"/>
          <a:ext cx="889000" cy="45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6" name="フローチャート : 判断 505"/>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07" name="テキスト ボックス 506"/>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84584</xdr:rowOff>
    </xdr:from>
    <xdr:to>
      <xdr:col>19</xdr:col>
      <xdr:colOff>644525</xdr:colOff>
      <xdr:row>34</xdr:row>
      <xdr:rowOff>165783</xdr:rowOff>
    </xdr:to>
    <xdr:cxnSp macro="">
      <xdr:nvCxnSpPr>
        <xdr:cNvPr id="508" name="直線コネクタ 507"/>
        <xdr:cNvCxnSpPr/>
      </xdr:nvCxnSpPr>
      <xdr:spPr>
        <a:xfrm>
          <a:off x="12814300" y="5570984"/>
          <a:ext cx="889000" cy="4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9" name="フローチャート : 判断 508"/>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0" name="テキスト ボックス 509"/>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1" name="フローチャート : 判断 510"/>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2" name="テキスト ボックス 511"/>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62519</xdr:rowOff>
    </xdr:from>
    <xdr:to>
      <xdr:col>23</xdr:col>
      <xdr:colOff>568325</xdr:colOff>
      <xdr:row>38</xdr:row>
      <xdr:rowOff>164119</xdr:rowOff>
    </xdr:to>
    <xdr:sp macro="" textlink="">
      <xdr:nvSpPr>
        <xdr:cNvPr id="518" name="円/楕円 517"/>
        <xdr:cNvSpPr/>
      </xdr:nvSpPr>
      <xdr:spPr>
        <a:xfrm>
          <a:off x="16268700" y="65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469744" cy="259045"/>
    <xdr:sp macro="" textlink="">
      <xdr:nvSpPr>
        <xdr:cNvPr id="519" name="災害復旧事業費該当値テキスト"/>
        <xdr:cNvSpPr txBox="1"/>
      </xdr:nvSpPr>
      <xdr:spPr>
        <a:xfrm>
          <a:off x="16370300" y="65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17051</xdr:rowOff>
    </xdr:from>
    <xdr:to>
      <xdr:col>22</xdr:col>
      <xdr:colOff>415925</xdr:colOff>
      <xdr:row>38</xdr:row>
      <xdr:rowOff>118651</xdr:rowOff>
    </xdr:to>
    <xdr:sp macro="" textlink="">
      <xdr:nvSpPr>
        <xdr:cNvPr id="520" name="円/楕円 519"/>
        <xdr:cNvSpPr/>
      </xdr:nvSpPr>
      <xdr:spPr>
        <a:xfrm>
          <a:off x="15430500" y="65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109778</xdr:rowOff>
    </xdr:from>
    <xdr:ext cx="469744" cy="259045"/>
    <xdr:sp macro="" textlink="">
      <xdr:nvSpPr>
        <xdr:cNvPr id="521" name="テキスト ボックス 520"/>
        <xdr:cNvSpPr txBox="1"/>
      </xdr:nvSpPr>
      <xdr:spPr>
        <a:xfrm>
          <a:off x="15246427" y="662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55387</xdr:rowOff>
    </xdr:from>
    <xdr:to>
      <xdr:col>21</xdr:col>
      <xdr:colOff>212725</xdr:colOff>
      <xdr:row>37</xdr:row>
      <xdr:rowOff>156987</xdr:rowOff>
    </xdr:to>
    <xdr:sp macro="" textlink="">
      <xdr:nvSpPr>
        <xdr:cNvPr id="522" name="円/楕円 521"/>
        <xdr:cNvSpPr/>
      </xdr:nvSpPr>
      <xdr:spPr>
        <a:xfrm>
          <a:off x="14541500" y="63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2064</xdr:rowOff>
    </xdr:from>
    <xdr:ext cx="469744" cy="259045"/>
    <xdr:sp macro="" textlink="">
      <xdr:nvSpPr>
        <xdr:cNvPr id="523" name="テキスト ボックス 522"/>
        <xdr:cNvSpPr txBox="1"/>
      </xdr:nvSpPr>
      <xdr:spPr>
        <a:xfrm>
          <a:off x="14357427" y="617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114983</xdr:rowOff>
    </xdr:from>
    <xdr:to>
      <xdr:col>20</xdr:col>
      <xdr:colOff>9525</xdr:colOff>
      <xdr:row>35</xdr:row>
      <xdr:rowOff>45133</xdr:rowOff>
    </xdr:to>
    <xdr:sp macro="" textlink="">
      <xdr:nvSpPr>
        <xdr:cNvPr id="524" name="円/楕円 523"/>
        <xdr:cNvSpPr/>
      </xdr:nvSpPr>
      <xdr:spPr>
        <a:xfrm>
          <a:off x="13652500" y="59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61660</xdr:rowOff>
    </xdr:from>
    <xdr:ext cx="534377" cy="259045"/>
    <xdr:sp macro="" textlink="">
      <xdr:nvSpPr>
        <xdr:cNvPr id="525" name="テキスト ボックス 524"/>
        <xdr:cNvSpPr txBox="1"/>
      </xdr:nvSpPr>
      <xdr:spPr>
        <a:xfrm>
          <a:off x="13436111" y="57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33784</xdr:rowOff>
    </xdr:from>
    <xdr:to>
      <xdr:col>18</xdr:col>
      <xdr:colOff>492125</xdr:colOff>
      <xdr:row>32</xdr:row>
      <xdr:rowOff>135384</xdr:rowOff>
    </xdr:to>
    <xdr:sp macro="" textlink="">
      <xdr:nvSpPr>
        <xdr:cNvPr id="526" name="円/楕円 525"/>
        <xdr:cNvSpPr/>
      </xdr:nvSpPr>
      <xdr:spPr>
        <a:xfrm>
          <a:off x="12763500" y="55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151911</xdr:rowOff>
    </xdr:from>
    <xdr:ext cx="534377" cy="259045"/>
    <xdr:sp macro="" textlink="">
      <xdr:nvSpPr>
        <xdr:cNvPr id="527" name="テキスト ボックス 526"/>
        <xdr:cNvSpPr txBox="1"/>
      </xdr:nvSpPr>
      <xdr:spPr>
        <a:xfrm>
          <a:off x="12547111" y="52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0" name="直線コネクタ 599"/>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1"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2" name="直線コネクタ 601"/>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3"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4" name="直線コネクタ 603"/>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41072</xdr:rowOff>
    </xdr:from>
    <xdr:to>
      <xdr:col>23</xdr:col>
      <xdr:colOff>517525</xdr:colOff>
      <xdr:row>72</xdr:row>
      <xdr:rowOff>120218</xdr:rowOff>
    </xdr:to>
    <xdr:cxnSp macro="">
      <xdr:nvCxnSpPr>
        <xdr:cNvPr id="605" name="直線コネクタ 604"/>
        <xdr:cNvCxnSpPr/>
      </xdr:nvCxnSpPr>
      <xdr:spPr>
        <a:xfrm>
          <a:off x="15481300" y="12385472"/>
          <a:ext cx="8382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06"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7" name="フローチャート : 判断 606"/>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41072</xdr:rowOff>
    </xdr:from>
    <xdr:to>
      <xdr:col>22</xdr:col>
      <xdr:colOff>365125</xdr:colOff>
      <xdr:row>72</xdr:row>
      <xdr:rowOff>107632</xdr:rowOff>
    </xdr:to>
    <xdr:cxnSp macro="">
      <xdr:nvCxnSpPr>
        <xdr:cNvPr id="608" name="直線コネクタ 607"/>
        <xdr:cNvCxnSpPr/>
      </xdr:nvCxnSpPr>
      <xdr:spPr>
        <a:xfrm flipV="1">
          <a:off x="14592300" y="12385472"/>
          <a:ext cx="8890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09" name="フローチャート : 判断 608"/>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0" name="テキスト ボックス 609"/>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107632</xdr:rowOff>
    </xdr:from>
    <xdr:to>
      <xdr:col>21</xdr:col>
      <xdr:colOff>161925</xdr:colOff>
      <xdr:row>73</xdr:row>
      <xdr:rowOff>44145</xdr:rowOff>
    </xdr:to>
    <xdr:cxnSp macro="">
      <xdr:nvCxnSpPr>
        <xdr:cNvPr id="611" name="直線コネクタ 610"/>
        <xdr:cNvCxnSpPr/>
      </xdr:nvCxnSpPr>
      <xdr:spPr>
        <a:xfrm flipV="1">
          <a:off x="13703300" y="12452032"/>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2" name="フローチャート : 判断 611"/>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3" name="テキスト ボックス 612"/>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44145</xdr:rowOff>
    </xdr:from>
    <xdr:to>
      <xdr:col>19</xdr:col>
      <xdr:colOff>644525</xdr:colOff>
      <xdr:row>73</xdr:row>
      <xdr:rowOff>71641</xdr:rowOff>
    </xdr:to>
    <xdr:cxnSp macro="">
      <xdr:nvCxnSpPr>
        <xdr:cNvPr id="614" name="直線コネクタ 613"/>
        <xdr:cNvCxnSpPr/>
      </xdr:nvCxnSpPr>
      <xdr:spPr>
        <a:xfrm flipV="1">
          <a:off x="12814300" y="1255999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5" name="フローチャート : 判断 614"/>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16" name="テキスト ボックス 615"/>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7" name="フローチャート : 判断 616"/>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18" name="テキスト ボックス 617"/>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69418</xdr:rowOff>
    </xdr:from>
    <xdr:to>
      <xdr:col>23</xdr:col>
      <xdr:colOff>568325</xdr:colOff>
      <xdr:row>72</xdr:row>
      <xdr:rowOff>171018</xdr:rowOff>
    </xdr:to>
    <xdr:sp macro="" textlink="">
      <xdr:nvSpPr>
        <xdr:cNvPr id="624" name="円/楕円 623"/>
        <xdr:cNvSpPr/>
      </xdr:nvSpPr>
      <xdr:spPr>
        <a:xfrm>
          <a:off x="16268700" y="124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92295</xdr:rowOff>
    </xdr:from>
    <xdr:ext cx="534377" cy="259045"/>
    <xdr:sp macro="" textlink="">
      <xdr:nvSpPr>
        <xdr:cNvPr id="625" name="公債費該当値テキスト"/>
        <xdr:cNvSpPr txBox="1"/>
      </xdr:nvSpPr>
      <xdr:spPr>
        <a:xfrm>
          <a:off x="16370300" y="122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88,534</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161722</xdr:rowOff>
    </xdr:from>
    <xdr:to>
      <xdr:col>22</xdr:col>
      <xdr:colOff>415925</xdr:colOff>
      <xdr:row>72</xdr:row>
      <xdr:rowOff>91872</xdr:rowOff>
    </xdr:to>
    <xdr:sp macro="" textlink="">
      <xdr:nvSpPr>
        <xdr:cNvPr id="626" name="円/楕円 625"/>
        <xdr:cNvSpPr/>
      </xdr:nvSpPr>
      <xdr:spPr>
        <a:xfrm>
          <a:off x="15430500" y="123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108399</xdr:rowOff>
    </xdr:from>
    <xdr:ext cx="534377" cy="259045"/>
    <xdr:sp macro="" textlink="">
      <xdr:nvSpPr>
        <xdr:cNvPr id="627" name="テキスト ボックス 626"/>
        <xdr:cNvSpPr txBox="1"/>
      </xdr:nvSpPr>
      <xdr:spPr>
        <a:xfrm>
          <a:off x="15214111" y="121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56832</xdr:rowOff>
    </xdr:from>
    <xdr:to>
      <xdr:col>21</xdr:col>
      <xdr:colOff>212725</xdr:colOff>
      <xdr:row>72</xdr:row>
      <xdr:rowOff>158432</xdr:rowOff>
    </xdr:to>
    <xdr:sp macro="" textlink="">
      <xdr:nvSpPr>
        <xdr:cNvPr id="628" name="円/楕円 627"/>
        <xdr:cNvSpPr/>
      </xdr:nvSpPr>
      <xdr:spPr>
        <a:xfrm>
          <a:off x="14541500" y="12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3509</xdr:rowOff>
    </xdr:from>
    <xdr:ext cx="534377" cy="259045"/>
    <xdr:sp macro="" textlink="">
      <xdr:nvSpPr>
        <xdr:cNvPr id="629" name="テキスト ボックス 628"/>
        <xdr:cNvSpPr txBox="1"/>
      </xdr:nvSpPr>
      <xdr:spPr>
        <a:xfrm>
          <a:off x="14325111" y="121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164795</xdr:rowOff>
    </xdr:from>
    <xdr:to>
      <xdr:col>20</xdr:col>
      <xdr:colOff>9525</xdr:colOff>
      <xdr:row>73</xdr:row>
      <xdr:rowOff>94945</xdr:rowOff>
    </xdr:to>
    <xdr:sp macro="" textlink="">
      <xdr:nvSpPr>
        <xdr:cNvPr id="630" name="円/楕円 629"/>
        <xdr:cNvSpPr/>
      </xdr:nvSpPr>
      <xdr:spPr>
        <a:xfrm>
          <a:off x="13652500" y="125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111472</xdr:rowOff>
    </xdr:from>
    <xdr:ext cx="534377" cy="259045"/>
    <xdr:sp macro="" textlink="">
      <xdr:nvSpPr>
        <xdr:cNvPr id="631" name="テキスト ボックス 630"/>
        <xdr:cNvSpPr txBox="1"/>
      </xdr:nvSpPr>
      <xdr:spPr>
        <a:xfrm>
          <a:off x="13436111" y="122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20841</xdr:rowOff>
    </xdr:from>
    <xdr:to>
      <xdr:col>18</xdr:col>
      <xdr:colOff>492125</xdr:colOff>
      <xdr:row>73</xdr:row>
      <xdr:rowOff>122441</xdr:rowOff>
    </xdr:to>
    <xdr:sp macro="" textlink="">
      <xdr:nvSpPr>
        <xdr:cNvPr id="632" name="円/楕円 631"/>
        <xdr:cNvSpPr/>
      </xdr:nvSpPr>
      <xdr:spPr>
        <a:xfrm>
          <a:off x="12763500" y="12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138968</xdr:rowOff>
    </xdr:from>
    <xdr:ext cx="534377" cy="259045"/>
    <xdr:sp macro="" textlink="">
      <xdr:nvSpPr>
        <xdr:cNvPr id="633" name="テキスト ボックス 632"/>
        <xdr:cNvSpPr txBox="1"/>
      </xdr:nvSpPr>
      <xdr:spPr>
        <a:xfrm>
          <a:off x="12547111" y="123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7" name="直線コネクタ 656"/>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58"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59" name="直線コネクタ 658"/>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0"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1" name="直線コネクタ 660"/>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93701</xdr:rowOff>
    </xdr:from>
    <xdr:to>
      <xdr:col>23</xdr:col>
      <xdr:colOff>517525</xdr:colOff>
      <xdr:row>98</xdr:row>
      <xdr:rowOff>149377</xdr:rowOff>
    </xdr:to>
    <xdr:cxnSp macro="">
      <xdr:nvCxnSpPr>
        <xdr:cNvPr id="662" name="直線コネクタ 661"/>
        <xdr:cNvCxnSpPr/>
      </xdr:nvCxnSpPr>
      <xdr:spPr>
        <a:xfrm>
          <a:off x="15481300" y="16895801"/>
          <a:ext cx="838200" cy="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3"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4" name="フローチャート : 判断 663"/>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2299</xdr:rowOff>
    </xdr:from>
    <xdr:to>
      <xdr:col>22</xdr:col>
      <xdr:colOff>365125</xdr:colOff>
      <xdr:row>98</xdr:row>
      <xdr:rowOff>93701</xdr:rowOff>
    </xdr:to>
    <xdr:cxnSp macro="">
      <xdr:nvCxnSpPr>
        <xdr:cNvPr id="665" name="直線コネクタ 664"/>
        <xdr:cNvCxnSpPr/>
      </xdr:nvCxnSpPr>
      <xdr:spPr>
        <a:xfrm>
          <a:off x="14592300" y="16804399"/>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6" name="フローチャート : 判断 665"/>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67" name="テキスト ボックス 666"/>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2299</xdr:rowOff>
    </xdr:from>
    <xdr:to>
      <xdr:col>21</xdr:col>
      <xdr:colOff>161925</xdr:colOff>
      <xdr:row>98</xdr:row>
      <xdr:rowOff>31001</xdr:rowOff>
    </xdr:to>
    <xdr:cxnSp macro="">
      <xdr:nvCxnSpPr>
        <xdr:cNvPr id="668" name="直線コネクタ 667"/>
        <xdr:cNvCxnSpPr/>
      </xdr:nvCxnSpPr>
      <xdr:spPr>
        <a:xfrm flipV="1">
          <a:off x="13703300" y="16804399"/>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69" name="フローチャート : 判断 668"/>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0" name="テキスト ボックス 669"/>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38633</xdr:rowOff>
    </xdr:from>
    <xdr:to>
      <xdr:col>19</xdr:col>
      <xdr:colOff>644525</xdr:colOff>
      <xdr:row>98</xdr:row>
      <xdr:rowOff>31001</xdr:rowOff>
    </xdr:to>
    <xdr:cxnSp macro="">
      <xdr:nvCxnSpPr>
        <xdr:cNvPr id="671" name="直線コネクタ 670"/>
        <xdr:cNvCxnSpPr/>
      </xdr:nvCxnSpPr>
      <xdr:spPr>
        <a:xfrm>
          <a:off x="12814300" y="16669283"/>
          <a:ext cx="889000" cy="1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2" name="フローチャート : 判断 671"/>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3" name="テキスト ボックス 672"/>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4" name="フローチャート : 判断 673"/>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5" name="テキスト ボックス 674"/>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98577</xdr:rowOff>
    </xdr:from>
    <xdr:to>
      <xdr:col>23</xdr:col>
      <xdr:colOff>568325</xdr:colOff>
      <xdr:row>99</xdr:row>
      <xdr:rowOff>28727</xdr:rowOff>
    </xdr:to>
    <xdr:sp macro="" textlink="">
      <xdr:nvSpPr>
        <xdr:cNvPr id="681" name="円/楕円 680"/>
        <xdr:cNvSpPr/>
      </xdr:nvSpPr>
      <xdr:spPr>
        <a:xfrm>
          <a:off x="16268700" y="169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13504</xdr:rowOff>
    </xdr:from>
    <xdr:ext cx="469744" cy="259045"/>
    <xdr:sp macro="" textlink="">
      <xdr:nvSpPr>
        <xdr:cNvPr id="682" name="積立金該当値テキスト"/>
        <xdr:cNvSpPr txBox="1"/>
      </xdr:nvSpPr>
      <xdr:spPr>
        <a:xfrm>
          <a:off x="16370300" y="168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42901</xdr:rowOff>
    </xdr:from>
    <xdr:to>
      <xdr:col>22</xdr:col>
      <xdr:colOff>415925</xdr:colOff>
      <xdr:row>98</xdr:row>
      <xdr:rowOff>144501</xdr:rowOff>
    </xdr:to>
    <xdr:sp macro="" textlink="">
      <xdr:nvSpPr>
        <xdr:cNvPr id="683" name="円/楕円 682"/>
        <xdr:cNvSpPr/>
      </xdr:nvSpPr>
      <xdr:spPr>
        <a:xfrm>
          <a:off x="15430500" y="168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135628</xdr:rowOff>
    </xdr:from>
    <xdr:ext cx="469744" cy="259045"/>
    <xdr:sp macro="" textlink="">
      <xdr:nvSpPr>
        <xdr:cNvPr id="684" name="テキスト ボックス 683"/>
        <xdr:cNvSpPr txBox="1"/>
      </xdr:nvSpPr>
      <xdr:spPr>
        <a:xfrm>
          <a:off x="15246427" y="1693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122949</xdr:rowOff>
    </xdr:from>
    <xdr:to>
      <xdr:col>21</xdr:col>
      <xdr:colOff>212725</xdr:colOff>
      <xdr:row>98</xdr:row>
      <xdr:rowOff>53099</xdr:rowOff>
    </xdr:to>
    <xdr:sp macro="" textlink="">
      <xdr:nvSpPr>
        <xdr:cNvPr id="685" name="円/楕円 684"/>
        <xdr:cNvSpPr/>
      </xdr:nvSpPr>
      <xdr:spPr>
        <a:xfrm>
          <a:off x="14541500" y="167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44226</xdr:rowOff>
    </xdr:from>
    <xdr:ext cx="534377" cy="259045"/>
    <xdr:sp macro="" textlink="">
      <xdr:nvSpPr>
        <xdr:cNvPr id="686" name="テキスト ボックス 685"/>
        <xdr:cNvSpPr txBox="1"/>
      </xdr:nvSpPr>
      <xdr:spPr>
        <a:xfrm>
          <a:off x="14325111" y="16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151651</xdr:rowOff>
    </xdr:from>
    <xdr:to>
      <xdr:col>20</xdr:col>
      <xdr:colOff>9525</xdr:colOff>
      <xdr:row>98</xdr:row>
      <xdr:rowOff>81801</xdr:rowOff>
    </xdr:to>
    <xdr:sp macro="" textlink="">
      <xdr:nvSpPr>
        <xdr:cNvPr id="687" name="円/楕円 686"/>
        <xdr:cNvSpPr/>
      </xdr:nvSpPr>
      <xdr:spPr>
        <a:xfrm>
          <a:off x="13652500" y="16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72928</xdr:rowOff>
    </xdr:from>
    <xdr:ext cx="534377" cy="259045"/>
    <xdr:sp macro="" textlink="">
      <xdr:nvSpPr>
        <xdr:cNvPr id="688" name="テキスト ボックス 687"/>
        <xdr:cNvSpPr txBox="1"/>
      </xdr:nvSpPr>
      <xdr:spPr>
        <a:xfrm>
          <a:off x="13436111" y="168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159283</xdr:rowOff>
    </xdr:from>
    <xdr:to>
      <xdr:col>18</xdr:col>
      <xdr:colOff>492125</xdr:colOff>
      <xdr:row>97</xdr:row>
      <xdr:rowOff>89433</xdr:rowOff>
    </xdr:to>
    <xdr:sp macro="" textlink="">
      <xdr:nvSpPr>
        <xdr:cNvPr id="689" name="円/楕円 688"/>
        <xdr:cNvSpPr/>
      </xdr:nvSpPr>
      <xdr:spPr>
        <a:xfrm>
          <a:off x="12763500" y="166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105960</xdr:rowOff>
    </xdr:from>
    <xdr:ext cx="534377" cy="259045"/>
    <xdr:sp macro="" textlink="">
      <xdr:nvSpPr>
        <xdr:cNvPr id="690" name="テキスト ボックス 689"/>
        <xdr:cNvSpPr txBox="1"/>
      </xdr:nvSpPr>
      <xdr:spPr>
        <a:xfrm>
          <a:off x="12547111" y="163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4" name="直線コネクタ 713"/>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7"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18" name="直線コネクタ 717"/>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44196</xdr:rowOff>
    </xdr:from>
    <xdr:to>
      <xdr:col>32</xdr:col>
      <xdr:colOff>187325</xdr:colOff>
      <xdr:row>39</xdr:row>
      <xdr:rowOff>44196</xdr:rowOff>
    </xdr:to>
    <xdr:cxnSp macro="">
      <xdr:nvCxnSpPr>
        <xdr:cNvPr id="719" name="直線コネクタ 718"/>
        <xdr:cNvCxnSpPr/>
      </xdr:nvCxnSpPr>
      <xdr:spPr>
        <a:xfrm>
          <a:off x="21323300" y="6730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0"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44196</xdr:rowOff>
    </xdr:from>
    <xdr:to>
      <xdr:col>31</xdr:col>
      <xdr:colOff>34925</xdr:colOff>
      <xdr:row>39</xdr:row>
      <xdr:rowOff>44196</xdr:rowOff>
    </xdr:to>
    <xdr:cxnSp macro="">
      <xdr:nvCxnSpPr>
        <xdr:cNvPr id="722" name="直線コネクタ 721"/>
        <xdr:cNvCxnSpPr/>
      </xdr:nvCxnSpPr>
      <xdr:spPr>
        <a:xfrm>
          <a:off x="20434300" y="6730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3" name="フローチャート : 判断 722"/>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4" name="テキスト ボックス 723"/>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381</xdr:rowOff>
    </xdr:from>
    <xdr:to>
      <xdr:col>29</xdr:col>
      <xdr:colOff>517525</xdr:colOff>
      <xdr:row>39</xdr:row>
      <xdr:rowOff>44196</xdr:rowOff>
    </xdr:to>
    <xdr:cxnSp macro="">
      <xdr:nvCxnSpPr>
        <xdr:cNvPr id="725" name="直線コネクタ 724"/>
        <xdr:cNvCxnSpPr/>
      </xdr:nvCxnSpPr>
      <xdr:spPr>
        <a:xfrm>
          <a:off x="19545300" y="66869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6" name="フローチャート : 判断 725"/>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27" name="テキスト ボックス 726"/>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381</xdr:rowOff>
    </xdr:from>
    <xdr:to>
      <xdr:col>28</xdr:col>
      <xdr:colOff>314325</xdr:colOff>
      <xdr:row>39</xdr:row>
      <xdr:rowOff>39878</xdr:rowOff>
    </xdr:to>
    <xdr:cxnSp macro="">
      <xdr:nvCxnSpPr>
        <xdr:cNvPr id="728" name="直線コネクタ 727"/>
        <xdr:cNvCxnSpPr/>
      </xdr:nvCxnSpPr>
      <xdr:spPr>
        <a:xfrm flipV="1">
          <a:off x="18656300" y="6686931"/>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29" name="フローチャート : 判断 728"/>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0" name="テキスト ボックス 729"/>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1" name="フローチャート : 判断 730"/>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2" name="テキスト ボックス 731"/>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164846</xdr:rowOff>
    </xdr:from>
    <xdr:to>
      <xdr:col>32</xdr:col>
      <xdr:colOff>238125</xdr:colOff>
      <xdr:row>39</xdr:row>
      <xdr:rowOff>94996</xdr:rowOff>
    </xdr:to>
    <xdr:sp macro="" textlink="">
      <xdr:nvSpPr>
        <xdr:cNvPr id="738" name="円/楕円 737"/>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79773</xdr:rowOff>
    </xdr:from>
    <xdr:ext cx="249299" cy="259045"/>
    <xdr:sp macro="" textlink="">
      <xdr:nvSpPr>
        <xdr:cNvPr id="739" name="投資及び出資金該当値テキスト"/>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164846</xdr:rowOff>
    </xdr:from>
    <xdr:to>
      <xdr:col>31</xdr:col>
      <xdr:colOff>85725</xdr:colOff>
      <xdr:row>39</xdr:row>
      <xdr:rowOff>94996</xdr:rowOff>
    </xdr:to>
    <xdr:sp macro="" textlink="">
      <xdr:nvSpPr>
        <xdr:cNvPr id="740" name="円/楕円 739"/>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86123</xdr:rowOff>
    </xdr:from>
    <xdr:ext cx="249299" cy="259045"/>
    <xdr:sp macro="" textlink="">
      <xdr:nvSpPr>
        <xdr:cNvPr id="741" name="テキスト ボックス 740"/>
        <xdr:cNvSpPr txBox="1"/>
      </xdr:nvSpPr>
      <xdr:spPr>
        <a:xfrm>
          <a:off x="21198649"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164846</xdr:rowOff>
    </xdr:from>
    <xdr:to>
      <xdr:col>29</xdr:col>
      <xdr:colOff>568325</xdr:colOff>
      <xdr:row>39</xdr:row>
      <xdr:rowOff>94996</xdr:rowOff>
    </xdr:to>
    <xdr:sp macro="" textlink="">
      <xdr:nvSpPr>
        <xdr:cNvPr id="742" name="円/楕円 741"/>
        <xdr:cNvSpPr/>
      </xdr:nvSpPr>
      <xdr:spPr>
        <a:xfrm>
          <a:off x="2038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86123</xdr:rowOff>
    </xdr:from>
    <xdr:ext cx="249299" cy="259045"/>
    <xdr:sp macro="" textlink="">
      <xdr:nvSpPr>
        <xdr:cNvPr id="743" name="テキスト ボックス 742"/>
        <xdr:cNvSpPr txBox="1"/>
      </xdr:nvSpPr>
      <xdr:spPr>
        <a:xfrm>
          <a:off x="20309649"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121031</xdr:rowOff>
    </xdr:from>
    <xdr:to>
      <xdr:col>28</xdr:col>
      <xdr:colOff>365125</xdr:colOff>
      <xdr:row>39</xdr:row>
      <xdr:rowOff>51181</xdr:rowOff>
    </xdr:to>
    <xdr:sp macro="" textlink="">
      <xdr:nvSpPr>
        <xdr:cNvPr id="744" name="円/楕円 743"/>
        <xdr:cNvSpPr/>
      </xdr:nvSpPr>
      <xdr:spPr>
        <a:xfrm>
          <a:off x="19494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42308</xdr:rowOff>
    </xdr:from>
    <xdr:ext cx="378565" cy="259045"/>
    <xdr:sp macro="" textlink="">
      <xdr:nvSpPr>
        <xdr:cNvPr id="745" name="テキスト ボックス 744"/>
        <xdr:cNvSpPr txBox="1"/>
      </xdr:nvSpPr>
      <xdr:spPr>
        <a:xfrm>
          <a:off x="19356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160528</xdr:rowOff>
    </xdr:from>
    <xdr:to>
      <xdr:col>27</xdr:col>
      <xdr:colOff>161925</xdr:colOff>
      <xdr:row>39</xdr:row>
      <xdr:rowOff>90678</xdr:rowOff>
    </xdr:to>
    <xdr:sp macro="" textlink="">
      <xdr:nvSpPr>
        <xdr:cNvPr id="746" name="円/楕円 745"/>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81805</xdr:rowOff>
    </xdr:from>
    <xdr:ext cx="313932" cy="259045"/>
    <xdr:sp macro="" textlink="">
      <xdr:nvSpPr>
        <xdr:cNvPr id="747" name="テキスト ボックス 746"/>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1" name="直線コネクタ 770"/>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4"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5" name="直線コネクタ 774"/>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118249</xdr:rowOff>
    </xdr:from>
    <xdr:to>
      <xdr:col>32</xdr:col>
      <xdr:colOff>187325</xdr:colOff>
      <xdr:row>54</xdr:row>
      <xdr:rowOff>139319</xdr:rowOff>
    </xdr:to>
    <xdr:cxnSp macro="">
      <xdr:nvCxnSpPr>
        <xdr:cNvPr id="776" name="直線コネクタ 775"/>
        <xdr:cNvCxnSpPr/>
      </xdr:nvCxnSpPr>
      <xdr:spPr>
        <a:xfrm>
          <a:off x="21323300" y="9205099"/>
          <a:ext cx="8382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77"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78" name="フローチャート : 判断 777"/>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38964</xdr:rowOff>
    </xdr:from>
    <xdr:to>
      <xdr:col>31</xdr:col>
      <xdr:colOff>34925</xdr:colOff>
      <xdr:row>53</xdr:row>
      <xdr:rowOff>118249</xdr:rowOff>
    </xdr:to>
    <xdr:cxnSp macro="">
      <xdr:nvCxnSpPr>
        <xdr:cNvPr id="779" name="直線コネクタ 778"/>
        <xdr:cNvCxnSpPr/>
      </xdr:nvCxnSpPr>
      <xdr:spPr>
        <a:xfrm>
          <a:off x="20434300" y="912581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0" name="フローチャート : 判断 779"/>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1" name="テキスト ボックス 780"/>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143739</xdr:rowOff>
    </xdr:from>
    <xdr:to>
      <xdr:col>29</xdr:col>
      <xdr:colOff>517525</xdr:colOff>
      <xdr:row>53</xdr:row>
      <xdr:rowOff>38964</xdr:rowOff>
    </xdr:to>
    <xdr:cxnSp macro="">
      <xdr:nvCxnSpPr>
        <xdr:cNvPr id="782" name="直線コネクタ 781"/>
        <xdr:cNvCxnSpPr/>
      </xdr:nvCxnSpPr>
      <xdr:spPr>
        <a:xfrm>
          <a:off x="19545300" y="90591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3" name="フローチャート : 判断 782"/>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4" name="テキスト ボックス 783"/>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143739</xdr:rowOff>
    </xdr:from>
    <xdr:to>
      <xdr:col>28</xdr:col>
      <xdr:colOff>314325</xdr:colOff>
      <xdr:row>53</xdr:row>
      <xdr:rowOff>4788</xdr:rowOff>
    </xdr:to>
    <xdr:cxnSp macro="">
      <xdr:nvCxnSpPr>
        <xdr:cNvPr id="785" name="直線コネクタ 784"/>
        <xdr:cNvCxnSpPr/>
      </xdr:nvCxnSpPr>
      <xdr:spPr>
        <a:xfrm flipV="1">
          <a:off x="18656300" y="9059139"/>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6" name="フローチャート : 判断 785"/>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87" name="テキスト ボックス 786"/>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88" name="フローチャート : 判断 787"/>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89" name="テキスト ボックス 788"/>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88519</xdr:rowOff>
    </xdr:from>
    <xdr:to>
      <xdr:col>32</xdr:col>
      <xdr:colOff>238125</xdr:colOff>
      <xdr:row>55</xdr:row>
      <xdr:rowOff>18669</xdr:rowOff>
    </xdr:to>
    <xdr:sp macro="" textlink="">
      <xdr:nvSpPr>
        <xdr:cNvPr id="795" name="円/楕円 794"/>
        <xdr:cNvSpPr/>
      </xdr:nvSpPr>
      <xdr:spPr>
        <a:xfrm>
          <a:off x="22110700" y="93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111396</xdr:rowOff>
    </xdr:from>
    <xdr:ext cx="534377" cy="259045"/>
    <xdr:sp macro="" textlink="">
      <xdr:nvSpPr>
        <xdr:cNvPr id="796" name="貸付金該当値テキスト"/>
        <xdr:cNvSpPr txBox="1"/>
      </xdr:nvSpPr>
      <xdr:spPr>
        <a:xfrm>
          <a:off x="22212300"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20,010</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67449</xdr:rowOff>
    </xdr:from>
    <xdr:to>
      <xdr:col>31</xdr:col>
      <xdr:colOff>85725</xdr:colOff>
      <xdr:row>53</xdr:row>
      <xdr:rowOff>169049</xdr:rowOff>
    </xdr:to>
    <xdr:sp macro="" textlink="">
      <xdr:nvSpPr>
        <xdr:cNvPr id="797" name="円/楕円 796"/>
        <xdr:cNvSpPr/>
      </xdr:nvSpPr>
      <xdr:spPr>
        <a:xfrm>
          <a:off x="21272500" y="91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14126</xdr:rowOff>
    </xdr:from>
    <xdr:ext cx="534377" cy="259045"/>
    <xdr:sp macro="" textlink="">
      <xdr:nvSpPr>
        <xdr:cNvPr id="798" name="テキスト ボックス 797"/>
        <xdr:cNvSpPr txBox="1"/>
      </xdr:nvSpPr>
      <xdr:spPr>
        <a:xfrm>
          <a:off x="21056111" y="89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159614</xdr:rowOff>
    </xdr:from>
    <xdr:to>
      <xdr:col>29</xdr:col>
      <xdr:colOff>568325</xdr:colOff>
      <xdr:row>53</xdr:row>
      <xdr:rowOff>89764</xdr:rowOff>
    </xdr:to>
    <xdr:sp macro="" textlink="">
      <xdr:nvSpPr>
        <xdr:cNvPr id="799" name="円/楕円 798"/>
        <xdr:cNvSpPr/>
      </xdr:nvSpPr>
      <xdr:spPr>
        <a:xfrm>
          <a:off x="20383500" y="90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106291</xdr:rowOff>
    </xdr:from>
    <xdr:ext cx="534377" cy="259045"/>
    <xdr:sp macro="" textlink="">
      <xdr:nvSpPr>
        <xdr:cNvPr id="800" name="テキスト ボックス 799"/>
        <xdr:cNvSpPr txBox="1"/>
      </xdr:nvSpPr>
      <xdr:spPr>
        <a:xfrm>
          <a:off x="20167111" y="8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27,144</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92939</xdr:rowOff>
    </xdr:from>
    <xdr:to>
      <xdr:col>28</xdr:col>
      <xdr:colOff>365125</xdr:colOff>
      <xdr:row>53</xdr:row>
      <xdr:rowOff>23089</xdr:rowOff>
    </xdr:to>
    <xdr:sp macro="" textlink="">
      <xdr:nvSpPr>
        <xdr:cNvPr id="801" name="円/楕円 800"/>
        <xdr:cNvSpPr/>
      </xdr:nvSpPr>
      <xdr:spPr>
        <a:xfrm>
          <a:off x="19494500" y="90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39616</xdr:rowOff>
    </xdr:from>
    <xdr:ext cx="534377" cy="259045"/>
    <xdr:sp macro="" textlink="">
      <xdr:nvSpPr>
        <xdr:cNvPr id="802" name="テキスト ボックス 801"/>
        <xdr:cNvSpPr txBox="1"/>
      </xdr:nvSpPr>
      <xdr:spPr>
        <a:xfrm>
          <a:off x="19278111" y="87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125438</xdr:rowOff>
    </xdr:from>
    <xdr:to>
      <xdr:col>27</xdr:col>
      <xdr:colOff>161925</xdr:colOff>
      <xdr:row>53</xdr:row>
      <xdr:rowOff>55588</xdr:rowOff>
    </xdr:to>
    <xdr:sp macro="" textlink="">
      <xdr:nvSpPr>
        <xdr:cNvPr id="803" name="円/楕円 802"/>
        <xdr:cNvSpPr/>
      </xdr:nvSpPr>
      <xdr:spPr>
        <a:xfrm>
          <a:off x="18605500" y="90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72115</xdr:rowOff>
    </xdr:from>
    <xdr:ext cx="534377" cy="259045"/>
    <xdr:sp macro="" textlink="">
      <xdr:nvSpPr>
        <xdr:cNvPr id="804" name="テキスト ボックス 803"/>
        <xdr:cNvSpPr txBox="1"/>
      </xdr:nvSpPr>
      <xdr:spPr>
        <a:xfrm>
          <a:off x="18389111" y="88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29" name="直線コネクタ 828"/>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0"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1" name="直線コネクタ 830"/>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2"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3" name="直線コネクタ 832"/>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97942</xdr:rowOff>
    </xdr:from>
    <xdr:to>
      <xdr:col>32</xdr:col>
      <xdr:colOff>187325</xdr:colOff>
      <xdr:row>73</xdr:row>
      <xdr:rowOff>101486</xdr:rowOff>
    </xdr:to>
    <xdr:cxnSp macro="">
      <xdr:nvCxnSpPr>
        <xdr:cNvPr id="834" name="直線コネクタ 833"/>
        <xdr:cNvCxnSpPr/>
      </xdr:nvCxnSpPr>
      <xdr:spPr>
        <a:xfrm>
          <a:off x="21323300" y="12613792"/>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5"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6" name="フローチャート : 判断 835"/>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97942</xdr:rowOff>
    </xdr:from>
    <xdr:to>
      <xdr:col>31</xdr:col>
      <xdr:colOff>34925</xdr:colOff>
      <xdr:row>74</xdr:row>
      <xdr:rowOff>16218</xdr:rowOff>
    </xdr:to>
    <xdr:cxnSp macro="">
      <xdr:nvCxnSpPr>
        <xdr:cNvPr id="837" name="直線コネクタ 836"/>
        <xdr:cNvCxnSpPr/>
      </xdr:nvCxnSpPr>
      <xdr:spPr>
        <a:xfrm flipV="1">
          <a:off x="20434300" y="12613792"/>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38" name="フローチャート : 判断 837"/>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39" name="テキスト ボックス 838"/>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16218</xdr:rowOff>
    </xdr:from>
    <xdr:to>
      <xdr:col>29</xdr:col>
      <xdr:colOff>517525</xdr:colOff>
      <xdr:row>74</xdr:row>
      <xdr:rowOff>48660</xdr:rowOff>
    </xdr:to>
    <xdr:cxnSp macro="">
      <xdr:nvCxnSpPr>
        <xdr:cNvPr id="840" name="直線コネクタ 839"/>
        <xdr:cNvCxnSpPr/>
      </xdr:nvCxnSpPr>
      <xdr:spPr>
        <a:xfrm flipV="1">
          <a:off x="19545300" y="12703518"/>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1" name="フローチャート : 判断 840"/>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2" name="テキスト ボックス 841"/>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48660</xdr:rowOff>
    </xdr:from>
    <xdr:to>
      <xdr:col>28</xdr:col>
      <xdr:colOff>314325</xdr:colOff>
      <xdr:row>74</xdr:row>
      <xdr:rowOff>76397</xdr:rowOff>
    </xdr:to>
    <xdr:cxnSp macro="">
      <xdr:nvCxnSpPr>
        <xdr:cNvPr id="843" name="直線コネクタ 842"/>
        <xdr:cNvCxnSpPr/>
      </xdr:nvCxnSpPr>
      <xdr:spPr>
        <a:xfrm flipV="1">
          <a:off x="18656300" y="12735960"/>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4" name="フローチャート : 判断 843"/>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5" name="テキスト ボックス 844"/>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6" name="フローチャート : 判断 845"/>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47" name="テキスト ボックス 846"/>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50686</xdr:rowOff>
    </xdr:from>
    <xdr:to>
      <xdr:col>32</xdr:col>
      <xdr:colOff>238125</xdr:colOff>
      <xdr:row>73</xdr:row>
      <xdr:rowOff>152286</xdr:rowOff>
    </xdr:to>
    <xdr:sp macro="" textlink="">
      <xdr:nvSpPr>
        <xdr:cNvPr id="853" name="円/楕円 852"/>
        <xdr:cNvSpPr/>
      </xdr:nvSpPr>
      <xdr:spPr>
        <a:xfrm>
          <a:off x="22110700" y="12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73563</xdr:rowOff>
    </xdr:from>
    <xdr:ext cx="534377" cy="259045"/>
    <xdr:sp macro="" textlink="">
      <xdr:nvSpPr>
        <xdr:cNvPr id="854" name="繰出金該当値テキスト"/>
        <xdr:cNvSpPr txBox="1"/>
      </xdr:nvSpPr>
      <xdr:spPr>
        <a:xfrm>
          <a:off x="22212300" y="124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47142</xdr:rowOff>
    </xdr:from>
    <xdr:to>
      <xdr:col>31</xdr:col>
      <xdr:colOff>85725</xdr:colOff>
      <xdr:row>73</xdr:row>
      <xdr:rowOff>148742</xdr:rowOff>
    </xdr:to>
    <xdr:sp macro="" textlink="">
      <xdr:nvSpPr>
        <xdr:cNvPr id="855" name="円/楕円 854"/>
        <xdr:cNvSpPr/>
      </xdr:nvSpPr>
      <xdr:spPr>
        <a:xfrm>
          <a:off x="21272500" y="12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165269</xdr:rowOff>
    </xdr:from>
    <xdr:ext cx="534377" cy="259045"/>
    <xdr:sp macro="" textlink="">
      <xdr:nvSpPr>
        <xdr:cNvPr id="856" name="テキスト ボックス 855"/>
        <xdr:cNvSpPr txBox="1"/>
      </xdr:nvSpPr>
      <xdr:spPr>
        <a:xfrm>
          <a:off x="21056111" y="123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136868</xdr:rowOff>
    </xdr:from>
    <xdr:to>
      <xdr:col>29</xdr:col>
      <xdr:colOff>568325</xdr:colOff>
      <xdr:row>74</xdr:row>
      <xdr:rowOff>67018</xdr:rowOff>
    </xdr:to>
    <xdr:sp macro="" textlink="">
      <xdr:nvSpPr>
        <xdr:cNvPr id="857" name="円/楕円 856"/>
        <xdr:cNvSpPr/>
      </xdr:nvSpPr>
      <xdr:spPr>
        <a:xfrm>
          <a:off x="20383500" y="126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83545</xdr:rowOff>
    </xdr:from>
    <xdr:ext cx="534377" cy="259045"/>
    <xdr:sp macro="" textlink="">
      <xdr:nvSpPr>
        <xdr:cNvPr id="858" name="テキスト ボックス 857"/>
        <xdr:cNvSpPr txBox="1"/>
      </xdr:nvSpPr>
      <xdr:spPr>
        <a:xfrm>
          <a:off x="20167111" y="124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169310</xdr:rowOff>
    </xdr:from>
    <xdr:to>
      <xdr:col>28</xdr:col>
      <xdr:colOff>365125</xdr:colOff>
      <xdr:row>74</xdr:row>
      <xdr:rowOff>99460</xdr:rowOff>
    </xdr:to>
    <xdr:sp macro="" textlink="">
      <xdr:nvSpPr>
        <xdr:cNvPr id="859" name="円/楕円 858"/>
        <xdr:cNvSpPr/>
      </xdr:nvSpPr>
      <xdr:spPr>
        <a:xfrm>
          <a:off x="19494500" y="126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115987</xdr:rowOff>
    </xdr:from>
    <xdr:ext cx="534377" cy="259045"/>
    <xdr:sp macro="" textlink="">
      <xdr:nvSpPr>
        <xdr:cNvPr id="860" name="テキスト ボックス 859"/>
        <xdr:cNvSpPr txBox="1"/>
      </xdr:nvSpPr>
      <xdr:spPr>
        <a:xfrm>
          <a:off x="19278111" y="124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25597</xdr:rowOff>
    </xdr:from>
    <xdr:to>
      <xdr:col>27</xdr:col>
      <xdr:colOff>161925</xdr:colOff>
      <xdr:row>74</xdr:row>
      <xdr:rowOff>127197</xdr:rowOff>
    </xdr:to>
    <xdr:sp macro="" textlink="">
      <xdr:nvSpPr>
        <xdr:cNvPr id="861" name="円/楕円 860"/>
        <xdr:cNvSpPr/>
      </xdr:nvSpPr>
      <xdr:spPr>
        <a:xfrm>
          <a:off x="18605500" y="127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143724</xdr:rowOff>
    </xdr:from>
    <xdr:ext cx="534377" cy="259045"/>
    <xdr:sp macro="" textlink="">
      <xdr:nvSpPr>
        <xdr:cNvPr id="862" name="テキスト ボックス 861"/>
        <xdr:cNvSpPr txBox="1"/>
      </xdr:nvSpPr>
      <xdr:spPr>
        <a:xfrm>
          <a:off x="18389111" y="124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Century" panose="02040604050505020304" pitchFamily="18" charset="0"/>
              <a:ea typeface="ＭＳ 明朝" panose="02020609040205080304" pitchFamily="17" charset="-128"/>
              <a:cs typeface="Times New Roman" panose="02020603050405020304" pitchFamily="18" charset="0"/>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維持補修費は住民一人当たり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44,301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、類似団体内では最も高い水準となっている。これは、当市が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特別</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豪雪地帯であるために除排雪経費（維持補修費）が類似団体に比して非常に高いことによるものである。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年度は少雪の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年であった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ため、数値が例年に比べ少なくなっていることから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、降雪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量が当市に大きな影響を与えていることを示している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Century" panose="02040604050505020304" pitchFamily="18" charset="0"/>
              <a:ea typeface="ＭＳ 明朝" panose="02020609040205080304" pitchFamily="17" charset="-128"/>
              <a:cs typeface="Times New Roman" panose="02020603050405020304" pitchFamily="18" charset="0"/>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また、財政の健全化を図るため平成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28</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年度に十日町市土地開発公社を解散・清算したことで、類似団体と比較して高い水準であった貸付金の大幅なコスト抑制</a:t>
          </a:r>
          <a:r>
            <a:rPr kumimoji="0" lang="ja-JP" altLang="en-US" sz="1300" b="0" i="0" u="none" strike="noStrike" kern="0" cap="none" spc="0" normalizeH="0" baseline="0" noProof="0">
              <a:ln>
                <a:noFill/>
              </a:ln>
              <a:solidFill>
                <a:prstClr val="black"/>
              </a:solidFill>
              <a:effectLst/>
              <a:uLnTx/>
              <a:uFillTx/>
              <a:latin typeface="+mn-lt"/>
              <a:ea typeface="+mn-ea"/>
              <a:cs typeface="+mn-cs"/>
            </a:rPr>
            <a:t>を図ることができ数値の減となった</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55,251
54,941
590.39
37,412,877
35,844,709
1,132,592
20,876,487
43,925,281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63348</xdr:rowOff>
    </xdr:from>
    <xdr:to>
      <xdr:col>6</xdr:col>
      <xdr:colOff>511175</xdr:colOff>
      <xdr:row>34</xdr:row>
      <xdr:rowOff>15799</xdr:rowOff>
    </xdr:to>
    <xdr:cxnSp macro="">
      <xdr:nvCxnSpPr>
        <xdr:cNvPr id="59" name="直線コネクタ 58"/>
        <xdr:cNvCxnSpPr/>
      </xdr:nvCxnSpPr>
      <xdr:spPr>
        <a:xfrm>
          <a:off x="3797300" y="5721198"/>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63348</xdr:rowOff>
    </xdr:from>
    <xdr:to>
      <xdr:col>5</xdr:col>
      <xdr:colOff>358775</xdr:colOff>
      <xdr:row>33</xdr:row>
      <xdr:rowOff>164846</xdr:rowOff>
    </xdr:to>
    <xdr:cxnSp macro="">
      <xdr:nvCxnSpPr>
        <xdr:cNvPr id="62" name="直線コネクタ 61"/>
        <xdr:cNvCxnSpPr/>
      </xdr:nvCxnSpPr>
      <xdr:spPr>
        <a:xfrm flipV="1">
          <a:off x="2908300" y="5721198"/>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136957</xdr:rowOff>
    </xdr:from>
    <xdr:to>
      <xdr:col>4</xdr:col>
      <xdr:colOff>155575</xdr:colOff>
      <xdr:row>33</xdr:row>
      <xdr:rowOff>164846</xdr:rowOff>
    </xdr:to>
    <xdr:cxnSp macro="">
      <xdr:nvCxnSpPr>
        <xdr:cNvPr id="65" name="直線コネクタ 64"/>
        <xdr:cNvCxnSpPr/>
      </xdr:nvCxnSpPr>
      <xdr:spPr>
        <a:xfrm>
          <a:off x="2019300" y="579480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129642</xdr:rowOff>
    </xdr:from>
    <xdr:to>
      <xdr:col>2</xdr:col>
      <xdr:colOff>638175</xdr:colOff>
      <xdr:row>33</xdr:row>
      <xdr:rowOff>136957</xdr:rowOff>
    </xdr:to>
    <xdr:cxnSp macro="">
      <xdr:nvCxnSpPr>
        <xdr:cNvPr id="68" name="直線コネクタ 67"/>
        <xdr:cNvCxnSpPr/>
      </xdr:nvCxnSpPr>
      <xdr:spPr>
        <a:xfrm>
          <a:off x="1130300" y="5616042"/>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136449</xdr:rowOff>
    </xdr:from>
    <xdr:to>
      <xdr:col>6</xdr:col>
      <xdr:colOff>561975</xdr:colOff>
      <xdr:row>34</xdr:row>
      <xdr:rowOff>66599</xdr:rowOff>
    </xdr:to>
    <xdr:sp macro="" textlink="">
      <xdr:nvSpPr>
        <xdr:cNvPr id="78" name="円/楕円 77"/>
        <xdr:cNvSpPr/>
      </xdr:nvSpPr>
      <xdr:spPr>
        <a:xfrm>
          <a:off x="45847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159326</xdr:rowOff>
    </xdr:from>
    <xdr:ext cx="469744" cy="259045"/>
    <xdr:sp macro="" textlink="">
      <xdr:nvSpPr>
        <xdr:cNvPr id="79" name="議会費該当値テキスト"/>
        <xdr:cNvSpPr txBox="1"/>
      </xdr:nvSpPr>
      <xdr:spPr>
        <a:xfrm>
          <a:off x="4686300" y="564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12548</xdr:rowOff>
    </xdr:from>
    <xdr:to>
      <xdr:col>5</xdr:col>
      <xdr:colOff>409575</xdr:colOff>
      <xdr:row>33</xdr:row>
      <xdr:rowOff>114148</xdr:rowOff>
    </xdr:to>
    <xdr:sp macro="" textlink="">
      <xdr:nvSpPr>
        <xdr:cNvPr id="80" name="円/楕円 79"/>
        <xdr:cNvSpPr/>
      </xdr:nvSpPr>
      <xdr:spPr>
        <a:xfrm>
          <a:off x="3746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130675</xdr:rowOff>
    </xdr:from>
    <xdr:ext cx="469744" cy="259045"/>
    <xdr:sp macro="" textlink="">
      <xdr:nvSpPr>
        <xdr:cNvPr id="81" name="テキスト ボックス 80"/>
        <xdr:cNvSpPr txBox="1"/>
      </xdr:nvSpPr>
      <xdr:spPr>
        <a:xfrm>
          <a:off x="3562427" y="54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114046</xdr:rowOff>
    </xdr:from>
    <xdr:to>
      <xdr:col>4</xdr:col>
      <xdr:colOff>206375</xdr:colOff>
      <xdr:row>34</xdr:row>
      <xdr:rowOff>44196</xdr:rowOff>
    </xdr:to>
    <xdr:sp macro="" textlink="">
      <xdr:nvSpPr>
        <xdr:cNvPr id="82" name="円/楕円 81"/>
        <xdr:cNvSpPr/>
      </xdr:nvSpPr>
      <xdr:spPr>
        <a:xfrm>
          <a:off x="2857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60723</xdr:rowOff>
    </xdr:from>
    <xdr:ext cx="469744" cy="259045"/>
    <xdr:sp macro="" textlink="">
      <xdr:nvSpPr>
        <xdr:cNvPr id="83" name="テキスト ボックス 82"/>
        <xdr:cNvSpPr txBox="1"/>
      </xdr:nvSpPr>
      <xdr:spPr>
        <a:xfrm>
          <a:off x="2673427"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86157</xdr:rowOff>
    </xdr:from>
    <xdr:to>
      <xdr:col>3</xdr:col>
      <xdr:colOff>3175</xdr:colOff>
      <xdr:row>34</xdr:row>
      <xdr:rowOff>16307</xdr:rowOff>
    </xdr:to>
    <xdr:sp macro="" textlink="">
      <xdr:nvSpPr>
        <xdr:cNvPr id="84" name="円/楕円 83"/>
        <xdr:cNvSpPr/>
      </xdr:nvSpPr>
      <xdr:spPr>
        <a:xfrm>
          <a:off x="1968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32834</xdr:rowOff>
    </xdr:from>
    <xdr:ext cx="469744" cy="259045"/>
    <xdr:sp macro="" textlink="">
      <xdr:nvSpPr>
        <xdr:cNvPr id="85" name="テキスト ボックス 84"/>
        <xdr:cNvSpPr txBox="1"/>
      </xdr:nvSpPr>
      <xdr:spPr>
        <a:xfrm>
          <a:off x="1784427" y="55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78842</xdr:rowOff>
    </xdr:from>
    <xdr:to>
      <xdr:col>1</xdr:col>
      <xdr:colOff>485775</xdr:colOff>
      <xdr:row>33</xdr:row>
      <xdr:rowOff>8992</xdr:rowOff>
    </xdr:to>
    <xdr:sp macro="" textlink="">
      <xdr:nvSpPr>
        <xdr:cNvPr id="86" name="円/楕円 85"/>
        <xdr:cNvSpPr/>
      </xdr:nvSpPr>
      <xdr:spPr>
        <a:xfrm>
          <a:off x="1079500" y="556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25519</xdr:rowOff>
    </xdr:from>
    <xdr:ext cx="469744" cy="259045"/>
    <xdr:sp macro="" textlink="">
      <xdr:nvSpPr>
        <xdr:cNvPr id="87" name="テキスト ボックス 86"/>
        <xdr:cNvSpPr txBox="1"/>
      </xdr:nvSpPr>
      <xdr:spPr>
        <a:xfrm>
          <a:off x="895427" y="534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125870</xdr:rowOff>
    </xdr:from>
    <xdr:to>
      <xdr:col>6</xdr:col>
      <xdr:colOff>511175</xdr:colOff>
      <xdr:row>56</xdr:row>
      <xdr:rowOff>29096</xdr:rowOff>
    </xdr:to>
    <xdr:cxnSp macro="">
      <xdr:nvCxnSpPr>
        <xdr:cNvPr id="116" name="直線コネクタ 115"/>
        <xdr:cNvCxnSpPr/>
      </xdr:nvCxnSpPr>
      <xdr:spPr>
        <a:xfrm>
          <a:off x="3797300" y="955562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120200</xdr:rowOff>
    </xdr:from>
    <xdr:to>
      <xdr:col>5</xdr:col>
      <xdr:colOff>358775</xdr:colOff>
      <xdr:row>55</xdr:row>
      <xdr:rowOff>125870</xdr:rowOff>
    </xdr:to>
    <xdr:cxnSp macro="">
      <xdr:nvCxnSpPr>
        <xdr:cNvPr id="119" name="直線コネクタ 118"/>
        <xdr:cNvCxnSpPr/>
      </xdr:nvCxnSpPr>
      <xdr:spPr>
        <a:xfrm>
          <a:off x="2908300" y="9549950"/>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81414</xdr:rowOff>
    </xdr:from>
    <xdr:to>
      <xdr:col>4</xdr:col>
      <xdr:colOff>155575</xdr:colOff>
      <xdr:row>55</xdr:row>
      <xdr:rowOff>120200</xdr:rowOff>
    </xdr:to>
    <xdr:cxnSp macro="">
      <xdr:nvCxnSpPr>
        <xdr:cNvPr id="122" name="直線コネクタ 121"/>
        <xdr:cNvCxnSpPr/>
      </xdr:nvCxnSpPr>
      <xdr:spPr>
        <a:xfrm>
          <a:off x="2019300" y="9511164"/>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68499</xdr:rowOff>
    </xdr:from>
    <xdr:to>
      <xdr:col>2</xdr:col>
      <xdr:colOff>638175</xdr:colOff>
      <xdr:row>55</xdr:row>
      <xdr:rowOff>81414</xdr:rowOff>
    </xdr:to>
    <xdr:cxnSp macro="">
      <xdr:nvCxnSpPr>
        <xdr:cNvPr id="125" name="直線コネクタ 124"/>
        <xdr:cNvCxnSpPr/>
      </xdr:nvCxnSpPr>
      <xdr:spPr>
        <a:xfrm>
          <a:off x="1130300" y="9498249"/>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149746</xdr:rowOff>
    </xdr:from>
    <xdr:to>
      <xdr:col>6</xdr:col>
      <xdr:colOff>561975</xdr:colOff>
      <xdr:row>56</xdr:row>
      <xdr:rowOff>79896</xdr:rowOff>
    </xdr:to>
    <xdr:sp macro="" textlink="">
      <xdr:nvSpPr>
        <xdr:cNvPr id="135" name="円/楕円 134"/>
        <xdr:cNvSpPr/>
      </xdr:nvSpPr>
      <xdr:spPr>
        <a:xfrm>
          <a:off x="4584700" y="95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1173</xdr:rowOff>
    </xdr:from>
    <xdr:ext cx="534377" cy="259045"/>
    <xdr:sp macro="" textlink="">
      <xdr:nvSpPr>
        <xdr:cNvPr id="136" name="総務費該当値テキスト"/>
        <xdr:cNvSpPr txBox="1"/>
      </xdr:nvSpPr>
      <xdr:spPr>
        <a:xfrm>
          <a:off x="4686300" y="94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75070</xdr:rowOff>
    </xdr:from>
    <xdr:to>
      <xdr:col>5</xdr:col>
      <xdr:colOff>409575</xdr:colOff>
      <xdr:row>56</xdr:row>
      <xdr:rowOff>5220</xdr:rowOff>
    </xdr:to>
    <xdr:sp macro="" textlink="">
      <xdr:nvSpPr>
        <xdr:cNvPr id="137" name="円/楕円 136"/>
        <xdr:cNvSpPr/>
      </xdr:nvSpPr>
      <xdr:spPr>
        <a:xfrm>
          <a:off x="3746500" y="95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21747</xdr:rowOff>
    </xdr:from>
    <xdr:ext cx="534377" cy="259045"/>
    <xdr:sp macro="" textlink="">
      <xdr:nvSpPr>
        <xdr:cNvPr id="138" name="テキスト ボックス 137"/>
        <xdr:cNvSpPr txBox="1"/>
      </xdr:nvSpPr>
      <xdr:spPr>
        <a:xfrm>
          <a:off x="3530111" y="92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79,315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69400</xdr:rowOff>
    </xdr:from>
    <xdr:to>
      <xdr:col>4</xdr:col>
      <xdr:colOff>206375</xdr:colOff>
      <xdr:row>55</xdr:row>
      <xdr:rowOff>171000</xdr:rowOff>
    </xdr:to>
    <xdr:sp macro="" textlink="">
      <xdr:nvSpPr>
        <xdr:cNvPr id="139" name="円/楕円 138"/>
        <xdr:cNvSpPr/>
      </xdr:nvSpPr>
      <xdr:spPr>
        <a:xfrm>
          <a:off x="2857500" y="94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16077</xdr:rowOff>
    </xdr:from>
    <xdr:ext cx="534377" cy="259045"/>
    <xdr:sp macro="" textlink="">
      <xdr:nvSpPr>
        <xdr:cNvPr id="140" name="テキスト ボックス 139"/>
        <xdr:cNvSpPr txBox="1"/>
      </xdr:nvSpPr>
      <xdr:spPr>
        <a:xfrm>
          <a:off x="2641111" y="92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30614</xdr:rowOff>
    </xdr:from>
    <xdr:to>
      <xdr:col>3</xdr:col>
      <xdr:colOff>3175</xdr:colOff>
      <xdr:row>55</xdr:row>
      <xdr:rowOff>132214</xdr:rowOff>
    </xdr:to>
    <xdr:sp macro="" textlink="">
      <xdr:nvSpPr>
        <xdr:cNvPr id="141" name="円/楕円 140"/>
        <xdr:cNvSpPr/>
      </xdr:nvSpPr>
      <xdr:spPr>
        <a:xfrm>
          <a:off x="1968500" y="94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148741</xdr:rowOff>
    </xdr:from>
    <xdr:ext cx="534377" cy="259045"/>
    <xdr:sp macro="" textlink="">
      <xdr:nvSpPr>
        <xdr:cNvPr id="142" name="テキスト ボックス 141"/>
        <xdr:cNvSpPr txBox="1"/>
      </xdr:nvSpPr>
      <xdr:spPr>
        <a:xfrm>
          <a:off x="1752111" y="92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17699</xdr:rowOff>
    </xdr:from>
    <xdr:to>
      <xdr:col>1</xdr:col>
      <xdr:colOff>485775</xdr:colOff>
      <xdr:row>55</xdr:row>
      <xdr:rowOff>119299</xdr:rowOff>
    </xdr:to>
    <xdr:sp macro="" textlink="">
      <xdr:nvSpPr>
        <xdr:cNvPr id="143" name="円/楕円 142"/>
        <xdr:cNvSpPr/>
      </xdr:nvSpPr>
      <xdr:spPr>
        <a:xfrm>
          <a:off x="1079500" y="94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135826</xdr:rowOff>
    </xdr:from>
    <xdr:ext cx="534377" cy="259045"/>
    <xdr:sp macro="" textlink="">
      <xdr:nvSpPr>
        <xdr:cNvPr id="144" name="テキスト ボックス 143"/>
        <xdr:cNvSpPr txBox="1"/>
      </xdr:nvSpPr>
      <xdr:spPr>
        <a:xfrm>
          <a:off x="863111" y="92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14618</xdr:rowOff>
    </xdr:from>
    <xdr:to>
      <xdr:col>6</xdr:col>
      <xdr:colOff>511175</xdr:colOff>
      <xdr:row>77</xdr:row>
      <xdr:rowOff>39612</xdr:rowOff>
    </xdr:to>
    <xdr:cxnSp macro="">
      <xdr:nvCxnSpPr>
        <xdr:cNvPr id="174" name="直線コネクタ 173"/>
        <xdr:cNvCxnSpPr/>
      </xdr:nvCxnSpPr>
      <xdr:spPr>
        <a:xfrm flipV="1">
          <a:off x="3797300" y="13044818"/>
          <a:ext cx="8382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39612</xdr:rowOff>
    </xdr:from>
    <xdr:to>
      <xdr:col>5</xdr:col>
      <xdr:colOff>358775</xdr:colOff>
      <xdr:row>77</xdr:row>
      <xdr:rowOff>88379</xdr:rowOff>
    </xdr:to>
    <xdr:cxnSp macro="">
      <xdr:nvCxnSpPr>
        <xdr:cNvPr id="177" name="直線コネクタ 176"/>
        <xdr:cNvCxnSpPr/>
      </xdr:nvCxnSpPr>
      <xdr:spPr>
        <a:xfrm flipV="1">
          <a:off x="2908300" y="13241262"/>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88379</xdr:rowOff>
    </xdr:from>
    <xdr:to>
      <xdr:col>4</xdr:col>
      <xdr:colOff>155575</xdr:colOff>
      <xdr:row>77</xdr:row>
      <xdr:rowOff>108838</xdr:rowOff>
    </xdr:to>
    <xdr:cxnSp macro="">
      <xdr:nvCxnSpPr>
        <xdr:cNvPr id="180" name="直線コネクタ 179"/>
        <xdr:cNvCxnSpPr/>
      </xdr:nvCxnSpPr>
      <xdr:spPr>
        <a:xfrm flipV="1">
          <a:off x="2019300" y="13290029"/>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108838</xdr:rowOff>
    </xdr:from>
    <xdr:to>
      <xdr:col>2</xdr:col>
      <xdr:colOff>638175</xdr:colOff>
      <xdr:row>78</xdr:row>
      <xdr:rowOff>30632</xdr:rowOff>
    </xdr:to>
    <xdr:cxnSp macro="">
      <xdr:nvCxnSpPr>
        <xdr:cNvPr id="183" name="直線コネクタ 182"/>
        <xdr:cNvCxnSpPr/>
      </xdr:nvCxnSpPr>
      <xdr:spPr>
        <a:xfrm flipV="1">
          <a:off x="1130300" y="13310488"/>
          <a:ext cx="889000" cy="9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135268</xdr:rowOff>
    </xdr:from>
    <xdr:to>
      <xdr:col>6</xdr:col>
      <xdr:colOff>561975</xdr:colOff>
      <xdr:row>76</xdr:row>
      <xdr:rowOff>65418</xdr:rowOff>
    </xdr:to>
    <xdr:sp macro="" textlink="">
      <xdr:nvSpPr>
        <xdr:cNvPr id="193" name="円/楕円 192"/>
        <xdr:cNvSpPr/>
      </xdr:nvSpPr>
      <xdr:spPr>
        <a:xfrm>
          <a:off x="45847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158145</xdr:rowOff>
    </xdr:from>
    <xdr:ext cx="599010" cy="259045"/>
    <xdr:sp macro="" textlink="">
      <xdr:nvSpPr>
        <xdr:cNvPr id="194" name="民生費該当値テキスト"/>
        <xdr:cNvSpPr txBox="1"/>
      </xdr:nvSpPr>
      <xdr:spPr>
        <a:xfrm>
          <a:off x="4686300" y="128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160262</xdr:rowOff>
    </xdr:from>
    <xdr:to>
      <xdr:col>5</xdr:col>
      <xdr:colOff>409575</xdr:colOff>
      <xdr:row>77</xdr:row>
      <xdr:rowOff>90412</xdr:rowOff>
    </xdr:to>
    <xdr:sp macro="" textlink="">
      <xdr:nvSpPr>
        <xdr:cNvPr id="195" name="円/楕円 194"/>
        <xdr:cNvSpPr/>
      </xdr:nvSpPr>
      <xdr:spPr>
        <a:xfrm>
          <a:off x="3746500" y="131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81539</xdr:rowOff>
    </xdr:from>
    <xdr:ext cx="599010" cy="259045"/>
    <xdr:sp macro="" textlink="">
      <xdr:nvSpPr>
        <xdr:cNvPr id="196" name="テキスト ボックス 195"/>
        <xdr:cNvSpPr txBox="1"/>
      </xdr:nvSpPr>
      <xdr:spPr>
        <a:xfrm>
          <a:off x="3497794" y="1328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37579</xdr:rowOff>
    </xdr:from>
    <xdr:to>
      <xdr:col>4</xdr:col>
      <xdr:colOff>206375</xdr:colOff>
      <xdr:row>77</xdr:row>
      <xdr:rowOff>139179</xdr:rowOff>
    </xdr:to>
    <xdr:sp macro="" textlink="">
      <xdr:nvSpPr>
        <xdr:cNvPr id="197" name="円/楕円 196"/>
        <xdr:cNvSpPr/>
      </xdr:nvSpPr>
      <xdr:spPr>
        <a:xfrm>
          <a:off x="2857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130306</xdr:rowOff>
    </xdr:from>
    <xdr:ext cx="599010" cy="259045"/>
    <xdr:sp macro="" textlink="">
      <xdr:nvSpPr>
        <xdr:cNvPr id="198" name="テキスト ボックス 197"/>
        <xdr:cNvSpPr txBox="1"/>
      </xdr:nvSpPr>
      <xdr:spPr>
        <a:xfrm>
          <a:off x="2608794" y="1333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58038</xdr:rowOff>
    </xdr:from>
    <xdr:to>
      <xdr:col>3</xdr:col>
      <xdr:colOff>3175</xdr:colOff>
      <xdr:row>77</xdr:row>
      <xdr:rowOff>159638</xdr:rowOff>
    </xdr:to>
    <xdr:sp macro="" textlink="">
      <xdr:nvSpPr>
        <xdr:cNvPr id="199" name="円/楕円 198"/>
        <xdr:cNvSpPr/>
      </xdr:nvSpPr>
      <xdr:spPr>
        <a:xfrm>
          <a:off x="1968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4715</xdr:rowOff>
    </xdr:from>
    <xdr:ext cx="599010" cy="259045"/>
    <xdr:sp macro="" textlink="">
      <xdr:nvSpPr>
        <xdr:cNvPr id="200" name="テキスト ボックス 199"/>
        <xdr:cNvSpPr txBox="1"/>
      </xdr:nvSpPr>
      <xdr:spPr>
        <a:xfrm>
          <a:off x="1719794" y="130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151282</xdr:rowOff>
    </xdr:from>
    <xdr:to>
      <xdr:col>1</xdr:col>
      <xdr:colOff>485775</xdr:colOff>
      <xdr:row>78</xdr:row>
      <xdr:rowOff>81432</xdr:rowOff>
    </xdr:to>
    <xdr:sp macro="" textlink="">
      <xdr:nvSpPr>
        <xdr:cNvPr id="201" name="円/楕円 200"/>
        <xdr:cNvSpPr/>
      </xdr:nvSpPr>
      <xdr:spPr>
        <a:xfrm>
          <a:off x="1079500" y="13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97959</xdr:rowOff>
    </xdr:from>
    <xdr:ext cx="599010" cy="259045"/>
    <xdr:sp macro="" textlink="">
      <xdr:nvSpPr>
        <xdr:cNvPr id="202" name="テキスト ボックス 201"/>
        <xdr:cNvSpPr txBox="1"/>
      </xdr:nvSpPr>
      <xdr:spPr>
        <a:xfrm>
          <a:off x="830794" y="1312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88475</xdr:rowOff>
    </xdr:from>
    <xdr:to>
      <xdr:col>6</xdr:col>
      <xdr:colOff>511175</xdr:colOff>
      <xdr:row>97</xdr:row>
      <xdr:rowOff>64700</xdr:rowOff>
    </xdr:to>
    <xdr:cxnSp macro="">
      <xdr:nvCxnSpPr>
        <xdr:cNvPr id="232" name="直線コネクタ 231"/>
        <xdr:cNvCxnSpPr/>
      </xdr:nvCxnSpPr>
      <xdr:spPr>
        <a:xfrm>
          <a:off x="3797300" y="16547675"/>
          <a:ext cx="8382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11588</xdr:rowOff>
    </xdr:from>
    <xdr:to>
      <xdr:col>5</xdr:col>
      <xdr:colOff>358775</xdr:colOff>
      <xdr:row>96</xdr:row>
      <xdr:rowOff>88475</xdr:rowOff>
    </xdr:to>
    <xdr:cxnSp macro="">
      <xdr:nvCxnSpPr>
        <xdr:cNvPr id="235" name="直線コネクタ 234"/>
        <xdr:cNvCxnSpPr/>
      </xdr:nvCxnSpPr>
      <xdr:spPr>
        <a:xfrm>
          <a:off x="2908300" y="16470788"/>
          <a:ext cx="889000" cy="7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119411</xdr:rowOff>
    </xdr:from>
    <xdr:to>
      <xdr:col>4</xdr:col>
      <xdr:colOff>155575</xdr:colOff>
      <xdr:row>96</xdr:row>
      <xdr:rowOff>11588</xdr:rowOff>
    </xdr:to>
    <xdr:cxnSp macro="">
      <xdr:nvCxnSpPr>
        <xdr:cNvPr id="238" name="直線コネクタ 237"/>
        <xdr:cNvCxnSpPr/>
      </xdr:nvCxnSpPr>
      <xdr:spPr>
        <a:xfrm>
          <a:off x="2019300" y="16407161"/>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119411</xdr:rowOff>
    </xdr:from>
    <xdr:to>
      <xdr:col>2</xdr:col>
      <xdr:colOff>638175</xdr:colOff>
      <xdr:row>96</xdr:row>
      <xdr:rowOff>11131</xdr:rowOff>
    </xdr:to>
    <xdr:cxnSp macro="">
      <xdr:nvCxnSpPr>
        <xdr:cNvPr id="241" name="直線コネクタ 240"/>
        <xdr:cNvCxnSpPr/>
      </xdr:nvCxnSpPr>
      <xdr:spPr>
        <a:xfrm flipV="1">
          <a:off x="1130300" y="1640716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13900</xdr:rowOff>
    </xdr:from>
    <xdr:to>
      <xdr:col>6</xdr:col>
      <xdr:colOff>561975</xdr:colOff>
      <xdr:row>97</xdr:row>
      <xdr:rowOff>115500</xdr:rowOff>
    </xdr:to>
    <xdr:sp macro="" textlink="">
      <xdr:nvSpPr>
        <xdr:cNvPr id="251" name="円/楕円 250"/>
        <xdr:cNvSpPr/>
      </xdr:nvSpPr>
      <xdr:spPr>
        <a:xfrm>
          <a:off x="4584700" y="166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163777</xdr:rowOff>
    </xdr:from>
    <xdr:ext cx="534377" cy="259045"/>
    <xdr:sp macro="" textlink="">
      <xdr:nvSpPr>
        <xdr:cNvPr id="252" name="衛生費該当値テキスト"/>
        <xdr:cNvSpPr txBox="1"/>
      </xdr:nvSpPr>
      <xdr:spPr>
        <a:xfrm>
          <a:off x="4686300" y="1662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37675</xdr:rowOff>
    </xdr:from>
    <xdr:to>
      <xdr:col>5</xdr:col>
      <xdr:colOff>409575</xdr:colOff>
      <xdr:row>96</xdr:row>
      <xdr:rowOff>139275</xdr:rowOff>
    </xdr:to>
    <xdr:sp macro="" textlink="">
      <xdr:nvSpPr>
        <xdr:cNvPr id="253" name="円/楕円 252"/>
        <xdr:cNvSpPr/>
      </xdr:nvSpPr>
      <xdr:spPr>
        <a:xfrm>
          <a:off x="3746500" y="164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155802</xdr:rowOff>
    </xdr:from>
    <xdr:ext cx="534377" cy="259045"/>
    <xdr:sp macro="" textlink="">
      <xdr:nvSpPr>
        <xdr:cNvPr id="254" name="テキスト ボックス 253"/>
        <xdr:cNvSpPr txBox="1"/>
      </xdr:nvSpPr>
      <xdr:spPr>
        <a:xfrm>
          <a:off x="3530111" y="162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132238</xdr:rowOff>
    </xdr:from>
    <xdr:to>
      <xdr:col>4</xdr:col>
      <xdr:colOff>206375</xdr:colOff>
      <xdr:row>96</xdr:row>
      <xdr:rowOff>62388</xdr:rowOff>
    </xdr:to>
    <xdr:sp macro="" textlink="">
      <xdr:nvSpPr>
        <xdr:cNvPr id="255" name="円/楕円 254"/>
        <xdr:cNvSpPr/>
      </xdr:nvSpPr>
      <xdr:spPr>
        <a:xfrm>
          <a:off x="2857500" y="164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78915</xdr:rowOff>
    </xdr:from>
    <xdr:ext cx="534377" cy="259045"/>
    <xdr:sp macro="" textlink="">
      <xdr:nvSpPr>
        <xdr:cNvPr id="256" name="テキスト ボックス 255"/>
        <xdr:cNvSpPr txBox="1"/>
      </xdr:nvSpPr>
      <xdr:spPr>
        <a:xfrm>
          <a:off x="2641111" y="161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68611</xdr:rowOff>
    </xdr:from>
    <xdr:to>
      <xdr:col>3</xdr:col>
      <xdr:colOff>3175</xdr:colOff>
      <xdr:row>95</xdr:row>
      <xdr:rowOff>170211</xdr:rowOff>
    </xdr:to>
    <xdr:sp macro="" textlink="">
      <xdr:nvSpPr>
        <xdr:cNvPr id="257" name="円/楕円 256"/>
        <xdr:cNvSpPr/>
      </xdr:nvSpPr>
      <xdr:spPr>
        <a:xfrm>
          <a:off x="1968500" y="163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15288</xdr:rowOff>
    </xdr:from>
    <xdr:ext cx="534377" cy="259045"/>
    <xdr:sp macro="" textlink="">
      <xdr:nvSpPr>
        <xdr:cNvPr id="258" name="テキスト ボックス 257"/>
        <xdr:cNvSpPr txBox="1"/>
      </xdr:nvSpPr>
      <xdr:spPr>
        <a:xfrm>
          <a:off x="1752111" y="161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131781</xdr:rowOff>
    </xdr:from>
    <xdr:to>
      <xdr:col>1</xdr:col>
      <xdr:colOff>485775</xdr:colOff>
      <xdr:row>96</xdr:row>
      <xdr:rowOff>61931</xdr:rowOff>
    </xdr:to>
    <xdr:sp macro="" textlink="">
      <xdr:nvSpPr>
        <xdr:cNvPr id="259" name="円/楕円 258"/>
        <xdr:cNvSpPr/>
      </xdr:nvSpPr>
      <xdr:spPr>
        <a:xfrm>
          <a:off x="1079500" y="164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78458</xdr:rowOff>
    </xdr:from>
    <xdr:ext cx="534377" cy="259045"/>
    <xdr:sp macro="" textlink="">
      <xdr:nvSpPr>
        <xdr:cNvPr id="260" name="テキスト ボックス 259"/>
        <xdr:cNvSpPr txBox="1"/>
      </xdr:nvSpPr>
      <xdr:spPr>
        <a:xfrm>
          <a:off x="863111" y="161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98781</xdr:rowOff>
    </xdr:from>
    <xdr:to>
      <xdr:col>15</xdr:col>
      <xdr:colOff>180975</xdr:colOff>
      <xdr:row>37</xdr:row>
      <xdr:rowOff>96494</xdr:rowOff>
    </xdr:to>
    <xdr:cxnSp macro="">
      <xdr:nvCxnSpPr>
        <xdr:cNvPr id="287" name="直線コネクタ 286"/>
        <xdr:cNvCxnSpPr/>
      </xdr:nvCxnSpPr>
      <xdr:spPr>
        <a:xfrm>
          <a:off x="9639300" y="6270981"/>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165532</xdr:rowOff>
    </xdr:from>
    <xdr:to>
      <xdr:col>14</xdr:col>
      <xdr:colOff>28575</xdr:colOff>
      <xdr:row>36</xdr:row>
      <xdr:rowOff>98781</xdr:rowOff>
    </xdr:to>
    <xdr:cxnSp macro="">
      <xdr:nvCxnSpPr>
        <xdr:cNvPr id="290" name="直線コネクタ 289"/>
        <xdr:cNvCxnSpPr/>
      </xdr:nvCxnSpPr>
      <xdr:spPr>
        <a:xfrm>
          <a:off x="8750300" y="5994832"/>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165532</xdr:rowOff>
    </xdr:from>
    <xdr:to>
      <xdr:col>12</xdr:col>
      <xdr:colOff>511175</xdr:colOff>
      <xdr:row>35</xdr:row>
      <xdr:rowOff>29515</xdr:rowOff>
    </xdr:to>
    <xdr:cxnSp macro="">
      <xdr:nvCxnSpPr>
        <xdr:cNvPr id="293" name="直線コネクタ 292"/>
        <xdr:cNvCxnSpPr/>
      </xdr:nvCxnSpPr>
      <xdr:spPr>
        <a:xfrm flipV="1">
          <a:off x="7861300" y="599483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29515</xdr:rowOff>
    </xdr:from>
    <xdr:to>
      <xdr:col>11</xdr:col>
      <xdr:colOff>307975</xdr:colOff>
      <xdr:row>35</xdr:row>
      <xdr:rowOff>30886</xdr:rowOff>
    </xdr:to>
    <xdr:cxnSp macro="">
      <xdr:nvCxnSpPr>
        <xdr:cNvPr id="296" name="直線コネクタ 295"/>
        <xdr:cNvCxnSpPr/>
      </xdr:nvCxnSpPr>
      <xdr:spPr>
        <a:xfrm flipV="1">
          <a:off x="6972300" y="603026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306" name="円/楕円 305"/>
        <xdr:cNvSpPr/>
      </xdr:nvSpPr>
      <xdr:spPr>
        <a:xfrm>
          <a:off x="10426700" y="6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68571</xdr:rowOff>
    </xdr:from>
    <xdr:ext cx="378565" cy="259045"/>
    <xdr:sp macro="" textlink="">
      <xdr:nvSpPr>
        <xdr:cNvPr id="307" name="労働費該当値テキスト"/>
        <xdr:cNvSpPr txBox="1"/>
      </xdr:nvSpPr>
      <xdr:spPr>
        <a:xfrm>
          <a:off x="10528300" y="62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47981</xdr:rowOff>
    </xdr:from>
    <xdr:to>
      <xdr:col>14</xdr:col>
      <xdr:colOff>79375</xdr:colOff>
      <xdr:row>36</xdr:row>
      <xdr:rowOff>149581</xdr:rowOff>
    </xdr:to>
    <xdr:sp macro="" textlink="">
      <xdr:nvSpPr>
        <xdr:cNvPr id="308" name="円/楕円 307"/>
        <xdr:cNvSpPr/>
      </xdr:nvSpPr>
      <xdr:spPr>
        <a:xfrm>
          <a:off x="9588500" y="6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166108</xdr:rowOff>
    </xdr:from>
    <xdr:ext cx="469744" cy="259045"/>
    <xdr:sp macro="" textlink="">
      <xdr:nvSpPr>
        <xdr:cNvPr id="309" name="テキスト ボックス 308"/>
        <xdr:cNvSpPr txBox="1"/>
      </xdr:nvSpPr>
      <xdr:spPr>
        <a:xfrm>
          <a:off x="9404427" y="59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114732</xdr:rowOff>
    </xdr:from>
    <xdr:to>
      <xdr:col>12</xdr:col>
      <xdr:colOff>561975</xdr:colOff>
      <xdr:row>35</xdr:row>
      <xdr:rowOff>44882</xdr:rowOff>
    </xdr:to>
    <xdr:sp macro="" textlink="">
      <xdr:nvSpPr>
        <xdr:cNvPr id="310" name="円/楕円 309"/>
        <xdr:cNvSpPr/>
      </xdr:nvSpPr>
      <xdr:spPr>
        <a:xfrm>
          <a:off x="8699500" y="59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61409</xdr:rowOff>
    </xdr:from>
    <xdr:ext cx="469744" cy="259045"/>
    <xdr:sp macro="" textlink="">
      <xdr:nvSpPr>
        <xdr:cNvPr id="311" name="テキスト ボックス 310"/>
        <xdr:cNvSpPr txBox="1"/>
      </xdr:nvSpPr>
      <xdr:spPr>
        <a:xfrm>
          <a:off x="8515427" y="57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150165</xdr:rowOff>
    </xdr:from>
    <xdr:to>
      <xdr:col>11</xdr:col>
      <xdr:colOff>358775</xdr:colOff>
      <xdr:row>35</xdr:row>
      <xdr:rowOff>80315</xdr:rowOff>
    </xdr:to>
    <xdr:sp macro="" textlink="">
      <xdr:nvSpPr>
        <xdr:cNvPr id="312" name="円/楕円 311"/>
        <xdr:cNvSpPr/>
      </xdr:nvSpPr>
      <xdr:spPr>
        <a:xfrm>
          <a:off x="7810500" y="59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96842</xdr:rowOff>
    </xdr:from>
    <xdr:ext cx="469744" cy="259045"/>
    <xdr:sp macro="" textlink="">
      <xdr:nvSpPr>
        <xdr:cNvPr id="313" name="テキスト ボックス 312"/>
        <xdr:cNvSpPr txBox="1"/>
      </xdr:nvSpPr>
      <xdr:spPr>
        <a:xfrm>
          <a:off x="7626427" y="57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151536</xdr:rowOff>
    </xdr:from>
    <xdr:to>
      <xdr:col>10</xdr:col>
      <xdr:colOff>155575</xdr:colOff>
      <xdr:row>35</xdr:row>
      <xdr:rowOff>81686</xdr:rowOff>
    </xdr:to>
    <xdr:sp macro="" textlink="">
      <xdr:nvSpPr>
        <xdr:cNvPr id="314" name="円/楕円 313"/>
        <xdr:cNvSpPr/>
      </xdr:nvSpPr>
      <xdr:spPr>
        <a:xfrm>
          <a:off x="6921500" y="59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98213</xdr:rowOff>
    </xdr:from>
    <xdr:ext cx="469744" cy="259045"/>
    <xdr:sp macro="" textlink="">
      <xdr:nvSpPr>
        <xdr:cNvPr id="315" name="テキスト ボックス 314"/>
        <xdr:cNvSpPr txBox="1"/>
      </xdr:nvSpPr>
      <xdr:spPr>
        <a:xfrm>
          <a:off x="6737427" y="575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56637</xdr:rowOff>
    </xdr:from>
    <xdr:to>
      <xdr:col>15</xdr:col>
      <xdr:colOff>180975</xdr:colOff>
      <xdr:row>56</xdr:row>
      <xdr:rowOff>59135</xdr:rowOff>
    </xdr:to>
    <xdr:cxnSp macro="">
      <xdr:nvCxnSpPr>
        <xdr:cNvPr id="346" name="直線コネクタ 345"/>
        <xdr:cNvCxnSpPr/>
      </xdr:nvCxnSpPr>
      <xdr:spPr>
        <a:xfrm>
          <a:off x="9639300" y="9657837"/>
          <a:ext cx="8382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56637</xdr:rowOff>
    </xdr:from>
    <xdr:to>
      <xdr:col>14</xdr:col>
      <xdr:colOff>28575</xdr:colOff>
      <xdr:row>56</xdr:row>
      <xdr:rowOff>167132</xdr:rowOff>
    </xdr:to>
    <xdr:cxnSp macro="">
      <xdr:nvCxnSpPr>
        <xdr:cNvPr id="349" name="直線コネクタ 348"/>
        <xdr:cNvCxnSpPr/>
      </xdr:nvCxnSpPr>
      <xdr:spPr>
        <a:xfrm flipV="1">
          <a:off x="8750300" y="9657837"/>
          <a:ext cx="889000" cy="1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149317</xdr:rowOff>
    </xdr:from>
    <xdr:to>
      <xdr:col>12</xdr:col>
      <xdr:colOff>511175</xdr:colOff>
      <xdr:row>56</xdr:row>
      <xdr:rowOff>167132</xdr:rowOff>
    </xdr:to>
    <xdr:cxnSp macro="">
      <xdr:nvCxnSpPr>
        <xdr:cNvPr id="352" name="直線コネクタ 351"/>
        <xdr:cNvCxnSpPr/>
      </xdr:nvCxnSpPr>
      <xdr:spPr>
        <a:xfrm>
          <a:off x="7861300" y="9750517"/>
          <a:ext cx="889000" cy="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149317</xdr:rowOff>
    </xdr:from>
    <xdr:to>
      <xdr:col>11</xdr:col>
      <xdr:colOff>307975</xdr:colOff>
      <xdr:row>57</xdr:row>
      <xdr:rowOff>4990</xdr:rowOff>
    </xdr:to>
    <xdr:cxnSp macro="">
      <xdr:nvCxnSpPr>
        <xdr:cNvPr id="355" name="直線コネクタ 354"/>
        <xdr:cNvCxnSpPr/>
      </xdr:nvCxnSpPr>
      <xdr:spPr>
        <a:xfrm flipV="1">
          <a:off x="6972300" y="9750517"/>
          <a:ext cx="889000" cy="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8335</xdr:rowOff>
    </xdr:from>
    <xdr:to>
      <xdr:col>15</xdr:col>
      <xdr:colOff>231775</xdr:colOff>
      <xdr:row>56</xdr:row>
      <xdr:rowOff>109935</xdr:rowOff>
    </xdr:to>
    <xdr:sp macro="" textlink="">
      <xdr:nvSpPr>
        <xdr:cNvPr id="365" name="円/楕円 364"/>
        <xdr:cNvSpPr/>
      </xdr:nvSpPr>
      <xdr:spPr>
        <a:xfrm>
          <a:off x="10426700" y="96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31212</xdr:rowOff>
    </xdr:from>
    <xdr:ext cx="534377" cy="259045"/>
    <xdr:sp macro="" textlink="">
      <xdr:nvSpPr>
        <xdr:cNvPr id="366" name="農林水産業費該当値テキスト"/>
        <xdr:cNvSpPr txBox="1"/>
      </xdr:nvSpPr>
      <xdr:spPr>
        <a:xfrm>
          <a:off x="10528300" y="946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5837</xdr:rowOff>
    </xdr:from>
    <xdr:to>
      <xdr:col>14</xdr:col>
      <xdr:colOff>79375</xdr:colOff>
      <xdr:row>56</xdr:row>
      <xdr:rowOff>107437</xdr:rowOff>
    </xdr:to>
    <xdr:sp macro="" textlink="">
      <xdr:nvSpPr>
        <xdr:cNvPr id="367" name="円/楕円 366"/>
        <xdr:cNvSpPr/>
      </xdr:nvSpPr>
      <xdr:spPr>
        <a:xfrm>
          <a:off x="9588500" y="96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123964</xdr:rowOff>
    </xdr:from>
    <xdr:ext cx="534377" cy="259045"/>
    <xdr:sp macro="" textlink="">
      <xdr:nvSpPr>
        <xdr:cNvPr id="368" name="テキスト ボックス 367"/>
        <xdr:cNvSpPr txBox="1"/>
      </xdr:nvSpPr>
      <xdr:spPr>
        <a:xfrm>
          <a:off x="9372111" y="938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116332</xdr:rowOff>
    </xdr:from>
    <xdr:to>
      <xdr:col>12</xdr:col>
      <xdr:colOff>561975</xdr:colOff>
      <xdr:row>57</xdr:row>
      <xdr:rowOff>46482</xdr:rowOff>
    </xdr:to>
    <xdr:sp macro="" textlink="">
      <xdr:nvSpPr>
        <xdr:cNvPr id="369" name="円/楕円 368"/>
        <xdr:cNvSpPr/>
      </xdr:nvSpPr>
      <xdr:spPr>
        <a:xfrm>
          <a:off x="86995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63009</xdr:rowOff>
    </xdr:from>
    <xdr:ext cx="534377" cy="259045"/>
    <xdr:sp macro="" textlink="">
      <xdr:nvSpPr>
        <xdr:cNvPr id="370" name="テキスト ボックス 369"/>
        <xdr:cNvSpPr txBox="1"/>
      </xdr:nvSpPr>
      <xdr:spPr>
        <a:xfrm>
          <a:off x="8483111" y="9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98517</xdr:rowOff>
    </xdr:from>
    <xdr:to>
      <xdr:col>11</xdr:col>
      <xdr:colOff>358775</xdr:colOff>
      <xdr:row>57</xdr:row>
      <xdr:rowOff>28667</xdr:rowOff>
    </xdr:to>
    <xdr:sp macro="" textlink="">
      <xdr:nvSpPr>
        <xdr:cNvPr id="371" name="円/楕円 370"/>
        <xdr:cNvSpPr/>
      </xdr:nvSpPr>
      <xdr:spPr>
        <a:xfrm>
          <a:off x="7810500" y="9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45194</xdr:rowOff>
    </xdr:from>
    <xdr:ext cx="534377" cy="259045"/>
    <xdr:sp macro="" textlink="">
      <xdr:nvSpPr>
        <xdr:cNvPr id="372" name="テキスト ボックス 371"/>
        <xdr:cNvSpPr txBox="1"/>
      </xdr:nvSpPr>
      <xdr:spPr>
        <a:xfrm>
          <a:off x="7594111" y="94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125640</xdr:rowOff>
    </xdr:from>
    <xdr:to>
      <xdr:col>10</xdr:col>
      <xdr:colOff>155575</xdr:colOff>
      <xdr:row>57</xdr:row>
      <xdr:rowOff>55790</xdr:rowOff>
    </xdr:to>
    <xdr:sp macro="" textlink="">
      <xdr:nvSpPr>
        <xdr:cNvPr id="373" name="円/楕円 372"/>
        <xdr:cNvSpPr/>
      </xdr:nvSpPr>
      <xdr:spPr>
        <a:xfrm>
          <a:off x="6921500" y="97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72317</xdr:rowOff>
    </xdr:from>
    <xdr:ext cx="534377" cy="259045"/>
    <xdr:sp macro="" textlink="">
      <xdr:nvSpPr>
        <xdr:cNvPr id="374" name="テキスト ボックス 373"/>
        <xdr:cNvSpPr txBox="1"/>
      </xdr:nvSpPr>
      <xdr:spPr>
        <a:xfrm>
          <a:off x="6705111" y="95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12690</xdr:rowOff>
    </xdr:from>
    <xdr:to>
      <xdr:col>15</xdr:col>
      <xdr:colOff>180340</xdr:colOff>
      <xdr:row>78</xdr:row>
      <xdr:rowOff>118601</xdr:rowOff>
    </xdr:to>
    <xdr:cxnSp macro="">
      <xdr:nvCxnSpPr>
        <xdr:cNvPr id="396" name="直線コネクタ 395"/>
        <xdr:cNvCxnSpPr/>
      </xdr:nvCxnSpPr>
      <xdr:spPr>
        <a:xfrm flipV="1">
          <a:off x="10475595" y="12528540"/>
          <a:ext cx="1270" cy="963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122428</xdr:rowOff>
    </xdr:from>
    <xdr:ext cx="378565" cy="259045"/>
    <xdr:sp macro="" textlink="">
      <xdr:nvSpPr>
        <xdr:cNvPr id="397" name="商工費最小値テキスト"/>
        <xdr:cNvSpPr txBox="1"/>
      </xdr:nvSpPr>
      <xdr:spPr>
        <a:xfrm>
          <a:off x="10528300" y="1349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78</xdr:row>
      <xdr:rowOff>118601</xdr:rowOff>
    </xdr:from>
    <xdr:to>
      <xdr:col>15</xdr:col>
      <xdr:colOff>269875</xdr:colOff>
      <xdr:row>78</xdr:row>
      <xdr:rowOff>118601</xdr:rowOff>
    </xdr:to>
    <xdr:cxnSp macro="">
      <xdr:nvCxnSpPr>
        <xdr:cNvPr id="398" name="直線コネクタ 397"/>
        <xdr:cNvCxnSpPr/>
      </xdr:nvCxnSpPr>
      <xdr:spPr>
        <a:xfrm>
          <a:off x="10388600" y="1349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130817</xdr:rowOff>
    </xdr:from>
    <xdr:ext cx="534377" cy="259045"/>
    <xdr:sp macro="" textlink="">
      <xdr:nvSpPr>
        <xdr:cNvPr id="399" name="商工費最大値テキスト"/>
        <xdr:cNvSpPr txBox="1"/>
      </xdr:nvSpPr>
      <xdr:spPr>
        <a:xfrm>
          <a:off x="10528300" y="1230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73</xdr:row>
      <xdr:rowOff>12690</xdr:rowOff>
    </xdr:from>
    <xdr:to>
      <xdr:col>15</xdr:col>
      <xdr:colOff>269875</xdr:colOff>
      <xdr:row>73</xdr:row>
      <xdr:rowOff>12690</xdr:rowOff>
    </xdr:to>
    <xdr:cxnSp macro="">
      <xdr:nvCxnSpPr>
        <xdr:cNvPr id="400" name="直線コネクタ 399"/>
        <xdr:cNvCxnSpPr/>
      </xdr:nvCxnSpPr>
      <xdr:spPr>
        <a:xfrm>
          <a:off x="10388600" y="1252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150444</xdr:rowOff>
    </xdr:from>
    <xdr:to>
      <xdr:col>15</xdr:col>
      <xdr:colOff>180975</xdr:colOff>
      <xdr:row>73</xdr:row>
      <xdr:rowOff>12690</xdr:rowOff>
    </xdr:to>
    <xdr:cxnSp macro="">
      <xdr:nvCxnSpPr>
        <xdr:cNvPr id="401" name="直線コネクタ 400"/>
        <xdr:cNvCxnSpPr/>
      </xdr:nvCxnSpPr>
      <xdr:spPr>
        <a:xfrm>
          <a:off x="9639300" y="12323394"/>
          <a:ext cx="838200" cy="2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120407</xdr:rowOff>
    </xdr:from>
    <xdr:ext cx="534377" cy="259045"/>
    <xdr:sp macro="" textlink="">
      <xdr:nvSpPr>
        <xdr:cNvPr id="402" name="商工費平均値テキスト"/>
        <xdr:cNvSpPr txBox="1"/>
      </xdr:nvSpPr>
      <xdr:spPr>
        <a:xfrm>
          <a:off x="10528300" y="1315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141980</xdr:rowOff>
    </xdr:from>
    <xdr:to>
      <xdr:col>15</xdr:col>
      <xdr:colOff>231775</xdr:colOff>
      <xdr:row>77</xdr:row>
      <xdr:rowOff>72130</xdr:rowOff>
    </xdr:to>
    <xdr:sp macro="" textlink="">
      <xdr:nvSpPr>
        <xdr:cNvPr id="403" name="フローチャート : 判断 402"/>
        <xdr:cNvSpPr/>
      </xdr:nvSpPr>
      <xdr:spPr>
        <a:xfrm>
          <a:off x="104267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150444</xdr:rowOff>
    </xdr:from>
    <xdr:to>
      <xdr:col>14</xdr:col>
      <xdr:colOff>28575</xdr:colOff>
      <xdr:row>72</xdr:row>
      <xdr:rowOff>43459</xdr:rowOff>
    </xdr:to>
    <xdr:cxnSp macro="">
      <xdr:nvCxnSpPr>
        <xdr:cNvPr id="404" name="直線コネクタ 403"/>
        <xdr:cNvCxnSpPr/>
      </xdr:nvCxnSpPr>
      <xdr:spPr>
        <a:xfrm flipV="1">
          <a:off x="8750300" y="12323394"/>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117086</xdr:rowOff>
    </xdr:from>
    <xdr:to>
      <xdr:col>14</xdr:col>
      <xdr:colOff>79375</xdr:colOff>
      <xdr:row>77</xdr:row>
      <xdr:rowOff>47236</xdr:rowOff>
    </xdr:to>
    <xdr:sp macro="" textlink="">
      <xdr:nvSpPr>
        <xdr:cNvPr id="405" name="フローチャート : 判断 404"/>
        <xdr:cNvSpPr/>
      </xdr:nvSpPr>
      <xdr:spPr>
        <a:xfrm>
          <a:off x="9588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38363</xdr:rowOff>
    </xdr:from>
    <xdr:ext cx="534377" cy="259045"/>
    <xdr:sp macro="" textlink="">
      <xdr:nvSpPr>
        <xdr:cNvPr id="406" name="テキスト ボックス 405"/>
        <xdr:cNvSpPr txBox="1"/>
      </xdr:nvSpPr>
      <xdr:spPr>
        <a:xfrm>
          <a:off x="9372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43459</xdr:rowOff>
    </xdr:from>
    <xdr:to>
      <xdr:col>12</xdr:col>
      <xdr:colOff>511175</xdr:colOff>
      <xdr:row>73</xdr:row>
      <xdr:rowOff>26589</xdr:rowOff>
    </xdr:to>
    <xdr:cxnSp macro="">
      <xdr:nvCxnSpPr>
        <xdr:cNvPr id="407" name="直線コネクタ 406"/>
        <xdr:cNvCxnSpPr/>
      </xdr:nvCxnSpPr>
      <xdr:spPr>
        <a:xfrm flipV="1">
          <a:off x="7861300" y="12387859"/>
          <a:ext cx="889000" cy="15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08" name="フローチャート : 判断 407"/>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09" name="テキスト ボックス 408"/>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161509</xdr:rowOff>
    </xdr:from>
    <xdr:to>
      <xdr:col>11</xdr:col>
      <xdr:colOff>307975</xdr:colOff>
      <xdr:row>73</xdr:row>
      <xdr:rowOff>26589</xdr:rowOff>
    </xdr:to>
    <xdr:cxnSp macro="">
      <xdr:nvCxnSpPr>
        <xdr:cNvPr id="410" name="直線コネクタ 409"/>
        <xdr:cNvCxnSpPr/>
      </xdr:nvCxnSpPr>
      <xdr:spPr>
        <a:xfrm>
          <a:off x="6972300" y="12334459"/>
          <a:ext cx="889000" cy="20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1" name="フローチャート : 判断 410"/>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2" name="テキスト ボックス 411"/>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3" name="フローチャート : 判断 412"/>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4" name="テキスト ボックス 413"/>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133340</xdr:rowOff>
    </xdr:from>
    <xdr:to>
      <xdr:col>15</xdr:col>
      <xdr:colOff>231775</xdr:colOff>
      <xdr:row>73</xdr:row>
      <xdr:rowOff>63490</xdr:rowOff>
    </xdr:to>
    <xdr:sp macro="" textlink="">
      <xdr:nvSpPr>
        <xdr:cNvPr id="420" name="円/楕円 419"/>
        <xdr:cNvSpPr/>
      </xdr:nvSpPr>
      <xdr:spPr>
        <a:xfrm>
          <a:off x="10426700" y="124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86367</xdr:rowOff>
    </xdr:from>
    <xdr:ext cx="534377" cy="259045"/>
    <xdr:sp macro="" textlink="">
      <xdr:nvSpPr>
        <xdr:cNvPr id="421" name="商工費該当値テキスト"/>
        <xdr:cNvSpPr txBox="1"/>
      </xdr:nvSpPr>
      <xdr:spPr>
        <a:xfrm>
          <a:off x="10528300" y="124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99644</xdr:rowOff>
    </xdr:from>
    <xdr:to>
      <xdr:col>14</xdr:col>
      <xdr:colOff>79375</xdr:colOff>
      <xdr:row>72</xdr:row>
      <xdr:rowOff>29794</xdr:rowOff>
    </xdr:to>
    <xdr:sp macro="" textlink="">
      <xdr:nvSpPr>
        <xdr:cNvPr id="422" name="円/楕円 421"/>
        <xdr:cNvSpPr/>
      </xdr:nvSpPr>
      <xdr:spPr>
        <a:xfrm>
          <a:off x="9588500" y="122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46321</xdr:rowOff>
    </xdr:from>
    <xdr:ext cx="534377" cy="259045"/>
    <xdr:sp macro="" textlink="">
      <xdr:nvSpPr>
        <xdr:cNvPr id="423" name="テキスト ボックス 422"/>
        <xdr:cNvSpPr txBox="1"/>
      </xdr:nvSpPr>
      <xdr:spPr>
        <a:xfrm>
          <a:off x="9372111" y="1204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52,030</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164109</xdr:rowOff>
    </xdr:from>
    <xdr:to>
      <xdr:col>12</xdr:col>
      <xdr:colOff>561975</xdr:colOff>
      <xdr:row>72</xdr:row>
      <xdr:rowOff>94259</xdr:rowOff>
    </xdr:to>
    <xdr:sp macro="" textlink="">
      <xdr:nvSpPr>
        <xdr:cNvPr id="424" name="円/楕円 423"/>
        <xdr:cNvSpPr/>
      </xdr:nvSpPr>
      <xdr:spPr>
        <a:xfrm>
          <a:off x="8699500" y="123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110786</xdr:rowOff>
    </xdr:from>
    <xdr:ext cx="534377" cy="259045"/>
    <xdr:sp macro="" textlink="">
      <xdr:nvSpPr>
        <xdr:cNvPr id="425" name="テキスト ボックス 424"/>
        <xdr:cNvSpPr txBox="1"/>
      </xdr:nvSpPr>
      <xdr:spPr>
        <a:xfrm>
          <a:off x="8483111" y="121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147239</xdr:rowOff>
    </xdr:from>
    <xdr:to>
      <xdr:col>11</xdr:col>
      <xdr:colOff>358775</xdr:colOff>
      <xdr:row>73</xdr:row>
      <xdr:rowOff>77389</xdr:rowOff>
    </xdr:to>
    <xdr:sp macro="" textlink="">
      <xdr:nvSpPr>
        <xdr:cNvPr id="426" name="円/楕円 425"/>
        <xdr:cNvSpPr/>
      </xdr:nvSpPr>
      <xdr:spPr>
        <a:xfrm>
          <a:off x="7810500" y="124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93916</xdr:rowOff>
    </xdr:from>
    <xdr:ext cx="534377" cy="259045"/>
    <xdr:sp macro="" textlink="">
      <xdr:nvSpPr>
        <xdr:cNvPr id="427" name="テキスト ボックス 426"/>
        <xdr:cNvSpPr txBox="1"/>
      </xdr:nvSpPr>
      <xdr:spPr>
        <a:xfrm>
          <a:off x="7594111" y="122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42,448</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110709</xdr:rowOff>
    </xdr:from>
    <xdr:to>
      <xdr:col>10</xdr:col>
      <xdr:colOff>155575</xdr:colOff>
      <xdr:row>72</xdr:row>
      <xdr:rowOff>40859</xdr:rowOff>
    </xdr:to>
    <xdr:sp macro="" textlink="">
      <xdr:nvSpPr>
        <xdr:cNvPr id="428" name="円/楕円 427"/>
        <xdr:cNvSpPr/>
      </xdr:nvSpPr>
      <xdr:spPr>
        <a:xfrm>
          <a:off x="6921500" y="122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57386</xdr:rowOff>
    </xdr:from>
    <xdr:ext cx="534377" cy="259045"/>
    <xdr:sp macro="" textlink="">
      <xdr:nvSpPr>
        <xdr:cNvPr id="429" name="テキスト ボックス 428"/>
        <xdr:cNvSpPr txBox="1"/>
      </xdr:nvSpPr>
      <xdr:spPr>
        <a:xfrm>
          <a:off x="6705111" y="120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83976</xdr:rowOff>
    </xdr:from>
    <xdr:to>
      <xdr:col>15</xdr:col>
      <xdr:colOff>180340</xdr:colOff>
      <xdr:row>98</xdr:row>
      <xdr:rowOff>107969</xdr:rowOff>
    </xdr:to>
    <xdr:cxnSp macro="">
      <xdr:nvCxnSpPr>
        <xdr:cNvPr id="455" name="直線コネクタ 454"/>
        <xdr:cNvCxnSpPr/>
      </xdr:nvCxnSpPr>
      <xdr:spPr>
        <a:xfrm flipV="1">
          <a:off x="10475595" y="15685926"/>
          <a:ext cx="1270" cy="1224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111796</xdr:rowOff>
    </xdr:from>
    <xdr:ext cx="534377" cy="259045"/>
    <xdr:sp macro="" textlink="">
      <xdr:nvSpPr>
        <xdr:cNvPr id="456" name="土木費最小値テキスト"/>
        <xdr:cNvSpPr txBox="1"/>
      </xdr:nvSpPr>
      <xdr:spPr>
        <a:xfrm>
          <a:off x="10528300" y="169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107969</xdr:rowOff>
    </xdr:from>
    <xdr:to>
      <xdr:col>15</xdr:col>
      <xdr:colOff>269875</xdr:colOff>
      <xdr:row>98</xdr:row>
      <xdr:rowOff>107969</xdr:rowOff>
    </xdr:to>
    <xdr:cxnSp macro="">
      <xdr:nvCxnSpPr>
        <xdr:cNvPr id="457" name="直線コネクタ 456"/>
        <xdr:cNvCxnSpPr/>
      </xdr:nvCxnSpPr>
      <xdr:spPr>
        <a:xfrm>
          <a:off x="10388600" y="16910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30653</xdr:rowOff>
    </xdr:from>
    <xdr:ext cx="599010" cy="259045"/>
    <xdr:sp macro="" textlink="">
      <xdr:nvSpPr>
        <xdr:cNvPr id="458" name="土木費最大値テキスト"/>
        <xdr:cNvSpPr txBox="1"/>
      </xdr:nvSpPr>
      <xdr:spPr>
        <a:xfrm>
          <a:off x="10528300" y="154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91</xdr:row>
      <xdr:rowOff>83976</xdr:rowOff>
    </xdr:from>
    <xdr:to>
      <xdr:col>15</xdr:col>
      <xdr:colOff>269875</xdr:colOff>
      <xdr:row>91</xdr:row>
      <xdr:rowOff>83976</xdr:rowOff>
    </xdr:to>
    <xdr:cxnSp macro="">
      <xdr:nvCxnSpPr>
        <xdr:cNvPr id="459" name="直線コネクタ 458"/>
        <xdr:cNvCxnSpPr/>
      </xdr:nvCxnSpPr>
      <xdr:spPr>
        <a:xfrm>
          <a:off x="10388600" y="1568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38114</xdr:rowOff>
    </xdr:from>
    <xdr:to>
      <xdr:col>15</xdr:col>
      <xdr:colOff>180975</xdr:colOff>
      <xdr:row>91</xdr:row>
      <xdr:rowOff>83976</xdr:rowOff>
    </xdr:to>
    <xdr:cxnSp macro="">
      <xdr:nvCxnSpPr>
        <xdr:cNvPr id="460" name="直線コネクタ 459"/>
        <xdr:cNvCxnSpPr/>
      </xdr:nvCxnSpPr>
      <xdr:spPr>
        <a:xfrm>
          <a:off x="9639300" y="15640064"/>
          <a:ext cx="8382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11985</xdr:rowOff>
    </xdr:from>
    <xdr:ext cx="534377" cy="259045"/>
    <xdr:sp macro="" textlink="">
      <xdr:nvSpPr>
        <xdr:cNvPr id="461" name="土木費平均値テキスト"/>
        <xdr:cNvSpPr txBox="1"/>
      </xdr:nvSpPr>
      <xdr:spPr>
        <a:xfrm>
          <a:off x="10528300" y="16471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33558</xdr:rowOff>
    </xdr:from>
    <xdr:to>
      <xdr:col>15</xdr:col>
      <xdr:colOff>231775</xdr:colOff>
      <xdr:row>96</xdr:row>
      <xdr:rowOff>135158</xdr:rowOff>
    </xdr:to>
    <xdr:sp macro="" textlink="">
      <xdr:nvSpPr>
        <xdr:cNvPr id="462" name="フローチャート : 判断 461"/>
        <xdr:cNvSpPr/>
      </xdr:nvSpPr>
      <xdr:spPr>
        <a:xfrm>
          <a:off x="104267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38114</xdr:rowOff>
    </xdr:from>
    <xdr:to>
      <xdr:col>14</xdr:col>
      <xdr:colOff>28575</xdr:colOff>
      <xdr:row>91</xdr:row>
      <xdr:rowOff>89920</xdr:rowOff>
    </xdr:to>
    <xdr:cxnSp macro="">
      <xdr:nvCxnSpPr>
        <xdr:cNvPr id="463" name="直線コネクタ 462"/>
        <xdr:cNvCxnSpPr/>
      </xdr:nvCxnSpPr>
      <xdr:spPr>
        <a:xfrm flipV="1">
          <a:off x="8750300" y="15640064"/>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62111</xdr:rowOff>
    </xdr:from>
    <xdr:to>
      <xdr:col>14</xdr:col>
      <xdr:colOff>79375</xdr:colOff>
      <xdr:row>95</xdr:row>
      <xdr:rowOff>163711</xdr:rowOff>
    </xdr:to>
    <xdr:sp macro="" textlink="">
      <xdr:nvSpPr>
        <xdr:cNvPr id="464" name="フローチャート : 判断 463"/>
        <xdr:cNvSpPr/>
      </xdr:nvSpPr>
      <xdr:spPr>
        <a:xfrm>
          <a:off x="9588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154838</xdr:rowOff>
    </xdr:from>
    <xdr:ext cx="534377" cy="259045"/>
    <xdr:sp macro="" textlink="">
      <xdr:nvSpPr>
        <xdr:cNvPr id="465" name="テキスト ボックス 464"/>
        <xdr:cNvSpPr txBox="1"/>
      </xdr:nvSpPr>
      <xdr:spPr>
        <a:xfrm>
          <a:off x="9372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89920</xdr:rowOff>
    </xdr:from>
    <xdr:to>
      <xdr:col>12</xdr:col>
      <xdr:colOff>511175</xdr:colOff>
      <xdr:row>92</xdr:row>
      <xdr:rowOff>119943</xdr:rowOff>
    </xdr:to>
    <xdr:cxnSp macro="">
      <xdr:nvCxnSpPr>
        <xdr:cNvPr id="466" name="直線コネクタ 465"/>
        <xdr:cNvCxnSpPr/>
      </xdr:nvCxnSpPr>
      <xdr:spPr>
        <a:xfrm flipV="1">
          <a:off x="7861300" y="15691870"/>
          <a:ext cx="889000" cy="2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50974</xdr:rowOff>
    </xdr:from>
    <xdr:to>
      <xdr:col>12</xdr:col>
      <xdr:colOff>561975</xdr:colOff>
      <xdr:row>96</xdr:row>
      <xdr:rowOff>152574</xdr:rowOff>
    </xdr:to>
    <xdr:sp macro="" textlink="">
      <xdr:nvSpPr>
        <xdr:cNvPr id="467" name="フローチャート : 判断 466"/>
        <xdr:cNvSpPr/>
      </xdr:nvSpPr>
      <xdr:spPr>
        <a:xfrm>
          <a:off x="8699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143701</xdr:rowOff>
    </xdr:from>
    <xdr:ext cx="534377" cy="259045"/>
    <xdr:sp macro="" textlink="">
      <xdr:nvSpPr>
        <xdr:cNvPr id="468" name="テキスト ボックス 467"/>
        <xdr:cNvSpPr txBox="1"/>
      </xdr:nvSpPr>
      <xdr:spPr>
        <a:xfrm>
          <a:off x="8483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101676</xdr:rowOff>
    </xdr:from>
    <xdr:to>
      <xdr:col>11</xdr:col>
      <xdr:colOff>307975</xdr:colOff>
      <xdr:row>92</xdr:row>
      <xdr:rowOff>119943</xdr:rowOff>
    </xdr:to>
    <xdr:cxnSp macro="">
      <xdr:nvCxnSpPr>
        <xdr:cNvPr id="469" name="直線コネクタ 468"/>
        <xdr:cNvCxnSpPr/>
      </xdr:nvCxnSpPr>
      <xdr:spPr>
        <a:xfrm>
          <a:off x="6972300" y="15875076"/>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34113</xdr:rowOff>
    </xdr:from>
    <xdr:to>
      <xdr:col>11</xdr:col>
      <xdr:colOff>358775</xdr:colOff>
      <xdr:row>96</xdr:row>
      <xdr:rowOff>135713</xdr:rowOff>
    </xdr:to>
    <xdr:sp macro="" textlink="">
      <xdr:nvSpPr>
        <xdr:cNvPr id="470" name="フローチャート : 判断 469"/>
        <xdr:cNvSpPr/>
      </xdr:nvSpPr>
      <xdr:spPr>
        <a:xfrm>
          <a:off x="7810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126840</xdr:rowOff>
    </xdr:from>
    <xdr:ext cx="534377" cy="259045"/>
    <xdr:sp macro="" textlink="">
      <xdr:nvSpPr>
        <xdr:cNvPr id="471" name="テキスト ボックス 470"/>
        <xdr:cNvSpPr txBox="1"/>
      </xdr:nvSpPr>
      <xdr:spPr>
        <a:xfrm>
          <a:off x="7594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107677</xdr:rowOff>
    </xdr:from>
    <xdr:to>
      <xdr:col>10</xdr:col>
      <xdr:colOff>155575</xdr:colOff>
      <xdr:row>97</xdr:row>
      <xdr:rowOff>37827</xdr:rowOff>
    </xdr:to>
    <xdr:sp macro="" textlink="">
      <xdr:nvSpPr>
        <xdr:cNvPr id="472" name="フローチャート : 判断 471"/>
        <xdr:cNvSpPr/>
      </xdr:nvSpPr>
      <xdr:spPr>
        <a:xfrm>
          <a:off x="6921500" y="1656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28954</xdr:rowOff>
    </xdr:from>
    <xdr:ext cx="534377" cy="259045"/>
    <xdr:sp macro="" textlink="">
      <xdr:nvSpPr>
        <xdr:cNvPr id="473" name="テキスト ボックス 472"/>
        <xdr:cNvSpPr txBox="1"/>
      </xdr:nvSpPr>
      <xdr:spPr>
        <a:xfrm>
          <a:off x="6705111" y="166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33176</xdr:rowOff>
    </xdr:from>
    <xdr:to>
      <xdr:col>15</xdr:col>
      <xdr:colOff>231775</xdr:colOff>
      <xdr:row>91</xdr:row>
      <xdr:rowOff>134776</xdr:rowOff>
    </xdr:to>
    <xdr:sp macro="" textlink="">
      <xdr:nvSpPr>
        <xdr:cNvPr id="479" name="円/楕円 478"/>
        <xdr:cNvSpPr/>
      </xdr:nvSpPr>
      <xdr:spPr>
        <a:xfrm>
          <a:off x="10426700" y="156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157653</xdr:rowOff>
    </xdr:from>
    <xdr:ext cx="599010" cy="259045"/>
    <xdr:sp macro="" textlink="">
      <xdr:nvSpPr>
        <xdr:cNvPr id="480" name="土木費該当値テキスト"/>
        <xdr:cNvSpPr txBox="1"/>
      </xdr:nvSpPr>
      <xdr:spPr>
        <a:xfrm>
          <a:off x="10528300" y="155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127,369</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158764</xdr:rowOff>
    </xdr:from>
    <xdr:to>
      <xdr:col>14</xdr:col>
      <xdr:colOff>79375</xdr:colOff>
      <xdr:row>91</xdr:row>
      <xdr:rowOff>88914</xdr:rowOff>
    </xdr:to>
    <xdr:sp macro="" textlink="">
      <xdr:nvSpPr>
        <xdr:cNvPr id="481" name="円/楕円 480"/>
        <xdr:cNvSpPr/>
      </xdr:nvSpPr>
      <xdr:spPr>
        <a:xfrm>
          <a:off x="9588500" y="155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105441</xdr:rowOff>
    </xdr:from>
    <xdr:ext cx="599010" cy="259045"/>
    <xdr:sp macro="" textlink="">
      <xdr:nvSpPr>
        <xdr:cNvPr id="482" name="テキスト ボックス 481"/>
        <xdr:cNvSpPr txBox="1"/>
      </xdr:nvSpPr>
      <xdr:spPr>
        <a:xfrm>
          <a:off x="9339794" y="153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131,582</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39120</xdr:rowOff>
    </xdr:from>
    <xdr:to>
      <xdr:col>12</xdr:col>
      <xdr:colOff>561975</xdr:colOff>
      <xdr:row>91</xdr:row>
      <xdr:rowOff>140720</xdr:rowOff>
    </xdr:to>
    <xdr:sp macro="" textlink="">
      <xdr:nvSpPr>
        <xdr:cNvPr id="483" name="円/楕円 482"/>
        <xdr:cNvSpPr/>
      </xdr:nvSpPr>
      <xdr:spPr>
        <a:xfrm>
          <a:off x="8699500" y="15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157247</xdr:rowOff>
    </xdr:from>
    <xdr:ext cx="599010" cy="259045"/>
    <xdr:sp macro="" textlink="">
      <xdr:nvSpPr>
        <xdr:cNvPr id="484" name="テキスト ボックス 483"/>
        <xdr:cNvSpPr txBox="1"/>
      </xdr:nvSpPr>
      <xdr:spPr>
        <a:xfrm>
          <a:off x="8450794" y="1541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126,823</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69143</xdr:rowOff>
    </xdr:from>
    <xdr:to>
      <xdr:col>11</xdr:col>
      <xdr:colOff>358775</xdr:colOff>
      <xdr:row>92</xdr:row>
      <xdr:rowOff>170743</xdr:rowOff>
    </xdr:to>
    <xdr:sp macro="" textlink="">
      <xdr:nvSpPr>
        <xdr:cNvPr id="485" name="円/楕円 484"/>
        <xdr:cNvSpPr/>
      </xdr:nvSpPr>
      <xdr:spPr>
        <a:xfrm>
          <a:off x="7810500" y="15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15820</xdr:rowOff>
    </xdr:from>
    <xdr:ext cx="599010" cy="259045"/>
    <xdr:sp macro="" textlink="">
      <xdr:nvSpPr>
        <xdr:cNvPr id="486" name="テキスト ボックス 485"/>
        <xdr:cNvSpPr txBox="1"/>
      </xdr:nvSpPr>
      <xdr:spPr>
        <a:xfrm>
          <a:off x="7561794" y="1561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108,315</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50876</xdr:rowOff>
    </xdr:from>
    <xdr:to>
      <xdr:col>10</xdr:col>
      <xdr:colOff>155575</xdr:colOff>
      <xdr:row>92</xdr:row>
      <xdr:rowOff>152476</xdr:rowOff>
    </xdr:to>
    <xdr:sp macro="" textlink="">
      <xdr:nvSpPr>
        <xdr:cNvPr id="487" name="円/楕円 486"/>
        <xdr:cNvSpPr/>
      </xdr:nvSpPr>
      <xdr:spPr>
        <a:xfrm>
          <a:off x="6921500" y="158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169003</xdr:rowOff>
    </xdr:from>
    <xdr:ext cx="599010" cy="259045"/>
    <xdr:sp macro="" textlink="">
      <xdr:nvSpPr>
        <xdr:cNvPr id="488" name="テキスト ボックス 487"/>
        <xdr:cNvSpPr txBox="1"/>
      </xdr:nvSpPr>
      <xdr:spPr>
        <a:xfrm>
          <a:off x="6672794" y="1559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1" name="直線コネクタ 510"/>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2"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3" name="直線コネクタ 512"/>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4"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5" name="直線コネクタ 514"/>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134945</xdr:rowOff>
    </xdr:from>
    <xdr:to>
      <xdr:col>23</xdr:col>
      <xdr:colOff>517525</xdr:colOff>
      <xdr:row>35</xdr:row>
      <xdr:rowOff>12598</xdr:rowOff>
    </xdr:to>
    <xdr:cxnSp macro="">
      <xdr:nvCxnSpPr>
        <xdr:cNvPr id="516" name="直線コネクタ 515"/>
        <xdr:cNvCxnSpPr/>
      </xdr:nvCxnSpPr>
      <xdr:spPr>
        <a:xfrm>
          <a:off x="15481300" y="5964245"/>
          <a:ext cx="8382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7"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18" name="フローチャート : 判断 517"/>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134945</xdr:rowOff>
    </xdr:from>
    <xdr:to>
      <xdr:col>22</xdr:col>
      <xdr:colOff>365125</xdr:colOff>
      <xdr:row>35</xdr:row>
      <xdr:rowOff>138054</xdr:rowOff>
    </xdr:to>
    <xdr:cxnSp macro="">
      <xdr:nvCxnSpPr>
        <xdr:cNvPr id="519" name="直線コネクタ 518"/>
        <xdr:cNvCxnSpPr/>
      </xdr:nvCxnSpPr>
      <xdr:spPr>
        <a:xfrm flipV="1">
          <a:off x="14592300" y="5964245"/>
          <a:ext cx="8890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0" name="フローチャート : 判断 519"/>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1" name="テキスト ボックス 520"/>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138054</xdr:rowOff>
    </xdr:from>
    <xdr:to>
      <xdr:col>21</xdr:col>
      <xdr:colOff>161925</xdr:colOff>
      <xdr:row>36</xdr:row>
      <xdr:rowOff>42865</xdr:rowOff>
    </xdr:to>
    <xdr:cxnSp macro="">
      <xdr:nvCxnSpPr>
        <xdr:cNvPr id="522" name="直線コネクタ 521"/>
        <xdr:cNvCxnSpPr/>
      </xdr:nvCxnSpPr>
      <xdr:spPr>
        <a:xfrm flipV="1">
          <a:off x="13703300" y="6138804"/>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3" name="フローチャート : 判断 522"/>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4" name="テキスト ボックス 523"/>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168961</xdr:rowOff>
    </xdr:from>
    <xdr:to>
      <xdr:col>19</xdr:col>
      <xdr:colOff>644525</xdr:colOff>
      <xdr:row>36</xdr:row>
      <xdr:rowOff>42865</xdr:rowOff>
    </xdr:to>
    <xdr:cxnSp macro="">
      <xdr:nvCxnSpPr>
        <xdr:cNvPr id="525" name="直線コネクタ 524"/>
        <xdr:cNvCxnSpPr/>
      </xdr:nvCxnSpPr>
      <xdr:spPr>
        <a:xfrm>
          <a:off x="12814300" y="6169711"/>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6" name="フローチャート : 判断 525"/>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7" name="テキスト ボックス 526"/>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8" name="フローチャート : 判断 527"/>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9" name="テキスト ボックス 528"/>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133248</xdr:rowOff>
    </xdr:from>
    <xdr:to>
      <xdr:col>23</xdr:col>
      <xdr:colOff>568325</xdr:colOff>
      <xdr:row>35</xdr:row>
      <xdr:rowOff>63398</xdr:rowOff>
    </xdr:to>
    <xdr:sp macro="" textlink="">
      <xdr:nvSpPr>
        <xdr:cNvPr id="535" name="円/楕円 534"/>
        <xdr:cNvSpPr/>
      </xdr:nvSpPr>
      <xdr:spPr>
        <a:xfrm>
          <a:off x="162687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156125</xdr:rowOff>
    </xdr:from>
    <xdr:ext cx="534377" cy="259045"/>
    <xdr:sp macro="" textlink="">
      <xdr:nvSpPr>
        <xdr:cNvPr id="536" name="消防費該当値テキスト"/>
        <xdr:cNvSpPr txBox="1"/>
      </xdr:nvSpPr>
      <xdr:spPr>
        <a:xfrm>
          <a:off x="16370300" y="58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84145</xdr:rowOff>
    </xdr:from>
    <xdr:to>
      <xdr:col>22</xdr:col>
      <xdr:colOff>415925</xdr:colOff>
      <xdr:row>35</xdr:row>
      <xdr:rowOff>14295</xdr:rowOff>
    </xdr:to>
    <xdr:sp macro="" textlink="">
      <xdr:nvSpPr>
        <xdr:cNvPr id="537" name="円/楕円 536"/>
        <xdr:cNvSpPr/>
      </xdr:nvSpPr>
      <xdr:spPr>
        <a:xfrm>
          <a:off x="15430500" y="59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30822</xdr:rowOff>
    </xdr:from>
    <xdr:ext cx="534377" cy="259045"/>
    <xdr:sp macro="" textlink="">
      <xdr:nvSpPr>
        <xdr:cNvPr id="538" name="テキスト ボックス 537"/>
        <xdr:cNvSpPr txBox="1"/>
      </xdr:nvSpPr>
      <xdr:spPr>
        <a:xfrm>
          <a:off x="15214111" y="56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87254</xdr:rowOff>
    </xdr:from>
    <xdr:to>
      <xdr:col>21</xdr:col>
      <xdr:colOff>212725</xdr:colOff>
      <xdr:row>36</xdr:row>
      <xdr:rowOff>17404</xdr:rowOff>
    </xdr:to>
    <xdr:sp macro="" textlink="">
      <xdr:nvSpPr>
        <xdr:cNvPr id="539" name="円/楕円 538"/>
        <xdr:cNvSpPr/>
      </xdr:nvSpPr>
      <xdr:spPr>
        <a:xfrm>
          <a:off x="14541500" y="6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33931</xdr:rowOff>
    </xdr:from>
    <xdr:ext cx="534377" cy="259045"/>
    <xdr:sp macro="" textlink="">
      <xdr:nvSpPr>
        <xdr:cNvPr id="540" name="テキスト ボックス 539"/>
        <xdr:cNvSpPr txBox="1"/>
      </xdr:nvSpPr>
      <xdr:spPr>
        <a:xfrm>
          <a:off x="14325111" y="58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163515</xdr:rowOff>
    </xdr:from>
    <xdr:to>
      <xdr:col>20</xdr:col>
      <xdr:colOff>9525</xdr:colOff>
      <xdr:row>36</xdr:row>
      <xdr:rowOff>93665</xdr:rowOff>
    </xdr:to>
    <xdr:sp macro="" textlink="">
      <xdr:nvSpPr>
        <xdr:cNvPr id="541" name="円/楕円 540"/>
        <xdr:cNvSpPr/>
      </xdr:nvSpPr>
      <xdr:spPr>
        <a:xfrm>
          <a:off x="13652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110192</xdr:rowOff>
    </xdr:from>
    <xdr:ext cx="534377" cy="259045"/>
    <xdr:sp macro="" textlink="">
      <xdr:nvSpPr>
        <xdr:cNvPr id="542" name="テキスト ボックス 541"/>
        <xdr:cNvSpPr txBox="1"/>
      </xdr:nvSpPr>
      <xdr:spPr>
        <a:xfrm>
          <a:off x="13436111" y="5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118161</xdr:rowOff>
    </xdr:from>
    <xdr:to>
      <xdr:col>18</xdr:col>
      <xdr:colOff>492125</xdr:colOff>
      <xdr:row>36</xdr:row>
      <xdr:rowOff>48311</xdr:rowOff>
    </xdr:to>
    <xdr:sp macro="" textlink="">
      <xdr:nvSpPr>
        <xdr:cNvPr id="543" name="円/楕円 542"/>
        <xdr:cNvSpPr/>
      </xdr:nvSpPr>
      <xdr:spPr>
        <a:xfrm>
          <a:off x="12763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64838</xdr:rowOff>
    </xdr:from>
    <xdr:ext cx="534377" cy="259045"/>
    <xdr:sp macro="" textlink="">
      <xdr:nvSpPr>
        <xdr:cNvPr id="544" name="テキスト ボックス 543"/>
        <xdr:cNvSpPr txBox="1"/>
      </xdr:nvSpPr>
      <xdr:spPr>
        <a:xfrm>
          <a:off x="125471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69" name="直線コネクタ 568"/>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0"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1" name="直線コネクタ 570"/>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2"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3" name="直線コネクタ 572"/>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24009</xdr:rowOff>
    </xdr:from>
    <xdr:to>
      <xdr:col>23</xdr:col>
      <xdr:colOff>517525</xdr:colOff>
      <xdr:row>55</xdr:row>
      <xdr:rowOff>31610</xdr:rowOff>
    </xdr:to>
    <xdr:cxnSp macro="">
      <xdr:nvCxnSpPr>
        <xdr:cNvPr id="574" name="直線コネクタ 573"/>
        <xdr:cNvCxnSpPr/>
      </xdr:nvCxnSpPr>
      <xdr:spPr>
        <a:xfrm>
          <a:off x="15481300" y="9282309"/>
          <a:ext cx="838200" cy="1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5"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6" name="フローチャート : 判断 575"/>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99676</xdr:rowOff>
    </xdr:from>
    <xdr:to>
      <xdr:col>22</xdr:col>
      <xdr:colOff>365125</xdr:colOff>
      <xdr:row>54</xdr:row>
      <xdr:rowOff>24009</xdr:rowOff>
    </xdr:to>
    <xdr:cxnSp macro="">
      <xdr:nvCxnSpPr>
        <xdr:cNvPr id="577" name="直線コネクタ 576"/>
        <xdr:cNvCxnSpPr/>
      </xdr:nvCxnSpPr>
      <xdr:spPr>
        <a:xfrm>
          <a:off x="14592300" y="9186526"/>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78" name="フローチャート : 判断 577"/>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79" name="テキスト ボックス 578"/>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53213</xdr:rowOff>
    </xdr:from>
    <xdr:to>
      <xdr:col>21</xdr:col>
      <xdr:colOff>161925</xdr:colOff>
      <xdr:row>53</xdr:row>
      <xdr:rowOff>99676</xdr:rowOff>
    </xdr:to>
    <xdr:cxnSp macro="">
      <xdr:nvCxnSpPr>
        <xdr:cNvPr id="580" name="直線コネクタ 579"/>
        <xdr:cNvCxnSpPr/>
      </xdr:nvCxnSpPr>
      <xdr:spPr>
        <a:xfrm>
          <a:off x="13703300" y="8968613"/>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1" name="フローチャート : 判断 580"/>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2" name="テキスト ボックス 581"/>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125812</xdr:rowOff>
    </xdr:from>
    <xdr:to>
      <xdr:col>19</xdr:col>
      <xdr:colOff>644525</xdr:colOff>
      <xdr:row>52</xdr:row>
      <xdr:rowOff>53213</xdr:rowOff>
    </xdr:to>
    <xdr:cxnSp macro="">
      <xdr:nvCxnSpPr>
        <xdr:cNvPr id="583" name="直線コネクタ 582"/>
        <xdr:cNvCxnSpPr/>
      </xdr:nvCxnSpPr>
      <xdr:spPr>
        <a:xfrm>
          <a:off x="12814300" y="8869762"/>
          <a:ext cx="889000" cy="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4" name="フローチャート : 判断 583"/>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5" name="テキスト ボックス 584"/>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6" name="フローチャート : 判断 585"/>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7" name="テキスト ボックス 586"/>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152260</xdr:rowOff>
    </xdr:from>
    <xdr:to>
      <xdr:col>23</xdr:col>
      <xdr:colOff>568325</xdr:colOff>
      <xdr:row>55</xdr:row>
      <xdr:rowOff>82410</xdr:rowOff>
    </xdr:to>
    <xdr:sp macro="" textlink="">
      <xdr:nvSpPr>
        <xdr:cNvPr id="593" name="円/楕円 592"/>
        <xdr:cNvSpPr/>
      </xdr:nvSpPr>
      <xdr:spPr>
        <a:xfrm>
          <a:off x="16268700" y="94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3687</xdr:rowOff>
    </xdr:from>
    <xdr:ext cx="534377" cy="259045"/>
    <xdr:sp macro="" textlink="">
      <xdr:nvSpPr>
        <xdr:cNvPr id="594" name="教育費該当値テキスト"/>
        <xdr:cNvSpPr txBox="1"/>
      </xdr:nvSpPr>
      <xdr:spPr>
        <a:xfrm>
          <a:off x="16370300" y="9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56,674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144659</xdr:rowOff>
    </xdr:from>
    <xdr:to>
      <xdr:col>22</xdr:col>
      <xdr:colOff>415925</xdr:colOff>
      <xdr:row>54</xdr:row>
      <xdr:rowOff>74809</xdr:rowOff>
    </xdr:to>
    <xdr:sp macro="" textlink="">
      <xdr:nvSpPr>
        <xdr:cNvPr id="595" name="円/楕円 594"/>
        <xdr:cNvSpPr/>
      </xdr:nvSpPr>
      <xdr:spPr>
        <a:xfrm>
          <a:off x="15430500" y="92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91336</xdr:rowOff>
    </xdr:from>
    <xdr:ext cx="534377" cy="259045"/>
    <xdr:sp macro="" textlink="">
      <xdr:nvSpPr>
        <xdr:cNvPr id="596" name="テキスト ボックス 595"/>
        <xdr:cNvSpPr txBox="1"/>
      </xdr:nvSpPr>
      <xdr:spPr>
        <a:xfrm>
          <a:off x="15214111" y="90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48876</xdr:rowOff>
    </xdr:from>
    <xdr:to>
      <xdr:col>21</xdr:col>
      <xdr:colOff>212725</xdr:colOff>
      <xdr:row>53</xdr:row>
      <xdr:rowOff>150476</xdr:rowOff>
    </xdr:to>
    <xdr:sp macro="" textlink="">
      <xdr:nvSpPr>
        <xdr:cNvPr id="597" name="円/楕円 596"/>
        <xdr:cNvSpPr/>
      </xdr:nvSpPr>
      <xdr:spPr>
        <a:xfrm>
          <a:off x="14541500" y="91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167003</xdr:rowOff>
    </xdr:from>
    <xdr:ext cx="534377" cy="259045"/>
    <xdr:sp macro="" textlink="">
      <xdr:nvSpPr>
        <xdr:cNvPr id="598" name="テキスト ボックス 597"/>
        <xdr:cNvSpPr txBox="1"/>
      </xdr:nvSpPr>
      <xdr:spPr>
        <a:xfrm>
          <a:off x="14325111" y="89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2413</xdr:rowOff>
    </xdr:from>
    <xdr:to>
      <xdr:col>20</xdr:col>
      <xdr:colOff>9525</xdr:colOff>
      <xdr:row>52</xdr:row>
      <xdr:rowOff>104013</xdr:rowOff>
    </xdr:to>
    <xdr:sp macro="" textlink="">
      <xdr:nvSpPr>
        <xdr:cNvPr id="599" name="円/楕円 598"/>
        <xdr:cNvSpPr/>
      </xdr:nvSpPr>
      <xdr:spPr>
        <a:xfrm>
          <a:off x="13652500" y="891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120540</xdr:rowOff>
    </xdr:from>
    <xdr:ext cx="534377" cy="259045"/>
    <xdr:sp macro="" textlink="">
      <xdr:nvSpPr>
        <xdr:cNvPr id="600" name="テキスト ボックス 599"/>
        <xdr:cNvSpPr txBox="1"/>
      </xdr:nvSpPr>
      <xdr:spPr>
        <a:xfrm>
          <a:off x="13436111" y="869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82,540</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75012</xdr:rowOff>
    </xdr:from>
    <xdr:to>
      <xdr:col>18</xdr:col>
      <xdr:colOff>492125</xdr:colOff>
      <xdr:row>52</xdr:row>
      <xdr:rowOff>5162</xdr:rowOff>
    </xdr:to>
    <xdr:sp macro="" textlink="">
      <xdr:nvSpPr>
        <xdr:cNvPr id="601" name="円/楕円 600"/>
        <xdr:cNvSpPr/>
      </xdr:nvSpPr>
      <xdr:spPr>
        <a:xfrm>
          <a:off x="12763500" y="88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21689</xdr:rowOff>
    </xdr:from>
    <xdr:ext cx="534377" cy="259045"/>
    <xdr:sp macro="" textlink="">
      <xdr:nvSpPr>
        <xdr:cNvPr id="602" name="テキスト ボックス 601"/>
        <xdr:cNvSpPr txBox="1"/>
      </xdr:nvSpPr>
      <xdr:spPr>
        <a:xfrm>
          <a:off x="12547111" y="85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4" name="直線コネクタ 623"/>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7"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28" name="直線コネクタ 627"/>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67852</xdr:rowOff>
    </xdr:from>
    <xdr:to>
      <xdr:col>23</xdr:col>
      <xdr:colOff>517525</xdr:colOff>
      <xdr:row>78</xdr:row>
      <xdr:rowOff>113320</xdr:rowOff>
    </xdr:to>
    <xdr:cxnSp macro="">
      <xdr:nvCxnSpPr>
        <xdr:cNvPr id="629" name="直線コネクタ 628"/>
        <xdr:cNvCxnSpPr/>
      </xdr:nvCxnSpPr>
      <xdr:spPr>
        <a:xfrm>
          <a:off x="15481300" y="13440952"/>
          <a:ext cx="8382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0"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1" name="フローチャート : 判断 630"/>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93591</xdr:rowOff>
    </xdr:from>
    <xdr:to>
      <xdr:col>22</xdr:col>
      <xdr:colOff>365125</xdr:colOff>
      <xdr:row>78</xdr:row>
      <xdr:rowOff>67852</xdr:rowOff>
    </xdr:to>
    <xdr:cxnSp macro="">
      <xdr:nvCxnSpPr>
        <xdr:cNvPr id="632" name="直線コネクタ 631"/>
        <xdr:cNvCxnSpPr/>
      </xdr:nvCxnSpPr>
      <xdr:spPr>
        <a:xfrm>
          <a:off x="14592300" y="13295241"/>
          <a:ext cx="889000" cy="1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3" name="フローチャート : 判断 632"/>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4" name="テキスト ボックス 633"/>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165783</xdr:rowOff>
    </xdr:from>
    <xdr:to>
      <xdr:col>21</xdr:col>
      <xdr:colOff>161925</xdr:colOff>
      <xdr:row>77</xdr:row>
      <xdr:rowOff>93591</xdr:rowOff>
    </xdr:to>
    <xdr:cxnSp macro="">
      <xdr:nvCxnSpPr>
        <xdr:cNvPr id="635" name="直線コネクタ 634"/>
        <xdr:cNvCxnSpPr/>
      </xdr:nvCxnSpPr>
      <xdr:spPr>
        <a:xfrm>
          <a:off x="13703300" y="12853083"/>
          <a:ext cx="889000" cy="4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6" name="フローチャート : 判断 635"/>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7" name="テキスト ボックス 636"/>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84585</xdr:rowOff>
    </xdr:from>
    <xdr:to>
      <xdr:col>19</xdr:col>
      <xdr:colOff>644525</xdr:colOff>
      <xdr:row>74</xdr:row>
      <xdr:rowOff>165783</xdr:rowOff>
    </xdr:to>
    <xdr:cxnSp macro="">
      <xdr:nvCxnSpPr>
        <xdr:cNvPr id="638" name="直線コネクタ 637"/>
        <xdr:cNvCxnSpPr/>
      </xdr:nvCxnSpPr>
      <xdr:spPr>
        <a:xfrm>
          <a:off x="12814300" y="12428985"/>
          <a:ext cx="889000" cy="4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39" name="フローチャート : 判断 638"/>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0" name="テキスト ボックス 639"/>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1" name="フローチャート : 判断 640"/>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2" name="テキスト ボックス 641"/>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62520</xdr:rowOff>
    </xdr:from>
    <xdr:to>
      <xdr:col>23</xdr:col>
      <xdr:colOff>568325</xdr:colOff>
      <xdr:row>78</xdr:row>
      <xdr:rowOff>164120</xdr:rowOff>
    </xdr:to>
    <xdr:sp macro="" textlink="">
      <xdr:nvSpPr>
        <xdr:cNvPr id="648" name="円/楕円 647"/>
        <xdr:cNvSpPr/>
      </xdr:nvSpPr>
      <xdr:spPr>
        <a:xfrm>
          <a:off x="16268700" y="134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49"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17052</xdr:rowOff>
    </xdr:from>
    <xdr:to>
      <xdr:col>22</xdr:col>
      <xdr:colOff>415925</xdr:colOff>
      <xdr:row>78</xdr:row>
      <xdr:rowOff>118652</xdr:rowOff>
    </xdr:to>
    <xdr:sp macro="" textlink="">
      <xdr:nvSpPr>
        <xdr:cNvPr id="650" name="円/楕円 649"/>
        <xdr:cNvSpPr/>
      </xdr:nvSpPr>
      <xdr:spPr>
        <a:xfrm>
          <a:off x="15430500" y="133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109779</xdr:rowOff>
    </xdr:from>
    <xdr:ext cx="469744" cy="259045"/>
    <xdr:sp macro="" textlink="">
      <xdr:nvSpPr>
        <xdr:cNvPr id="651" name="テキスト ボックス 650"/>
        <xdr:cNvSpPr txBox="1"/>
      </xdr:nvSpPr>
      <xdr:spPr>
        <a:xfrm>
          <a:off x="15246427" y="1348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42791</xdr:rowOff>
    </xdr:from>
    <xdr:to>
      <xdr:col>21</xdr:col>
      <xdr:colOff>212725</xdr:colOff>
      <xdr:row>77</xdr:row>
      <xdr:rowOff>144391</xdr:rowOff>
    </xdr:to>
    <xdr:sp macro="" textlink="">
      <xdr:nvSpPr>
        <xdr:cNvPr id="652" name="円/楕円 651"/>
        <xdr:cNvSpPr/>
      </xdr:nvSpPr>
      <xdr:spPr>
        <a:xfrm>
          <a:off x="14541500" y="132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160918</xdr:rowOff>
    </xdr:from>
    <xdr:ext cx="469744" cy="259045"/>
    <xdr:sp macro="" textlink="">
      <xdr:nvSpPr>
        <xdr:cNvPr id="653" name="テキスト ボックス 652"/>
        <xdr:cNvSpPr txBox="1"/>
      </xdr:nvSpPr>
      <xdr:spPr>
        <a:xfrm>
          <a:off x="14357427" y="1301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114983</xdr:rowOff>
    </xdr:from>
    <xdr:to>
      <xdr:col>20</xdr:col>
      <xdr:colOff>9525</xdr:colOff>
      <xdr:row>75</xdr:row>
      <xdr:rowOff>45133</xdr:rowOff>
    </xdr:to>
    <xdr:sp macro="" textlink="">
      <xdr:nvSpPr>
        <xdr:cNvPr id="654" name="円/楕円 653"/>
        <xdr:cNvSpPr/>
      </xdr:nvSpPr>
      <xdr:spPr>
        <a:xfrm>
          <a:off x="13652500" y="128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61660</xdr:rowOff>
    </xdr:from>
    <xdr:ext cx="534377" cy="259045"/>
    <xdr:sp macro="" textlink="">
      <xdr:nvSpPr>
        <xdr:cNvPr id="655" name="テキスト ボックス 654"/>
        <xdr:cNvSpPr txBox="1"/>
      </xdr:nvSpPr>
      <xdr:spPr>
        <a:xfrm>
          <a:off x="13436111" y="125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33785</xdr:rowOff>
    </xdr:from>
    <xdr:to>
      <xdr:col>18</xdr:col>
      <xdr:colOff>492125</xdr:colOff>
      <xdr:row>72</xdr:row>
      <xdr:rowOff>135385</xdr:rowOff>
    </xdr:to>
    <xdr:sp macro="" textlink="">
      <xdr:nvSpPr>
        <xdr:cNvPr id="656" name="円/楕円 655"/>
        <xdr:cNvSpPr/>
      </xdr:nvSpPr>
      <xdr:spPr>
        <a:xfrm>
          <a:off x="12763500" y="123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151912</xdr:rowOff>
    </xdr:from>
    <xdr:ext cx="534377" cy="259045"/>
    <xdr:sp macro="" textlink="">
      <xdr:nvSpPr>
        <xdr:cNvPr id="657" name="テキスト ボックス 656"/>
        <xdr:cNvSpPr txBox="1"/>
      </xdr:nvSpPr>
      <xdr:spPr>
        <a:xfrm>
          <a:off x="12547111" y="121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1" name="直線コネクタ 680"/>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2"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3" name="直線コネクタ 682"/>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4"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5" name="直線コネクタ 684"/>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41072</xdr:rowOff>
    </xdr:from>
    <xdr:to>
      <xdr:col>23</xdr:col>
      <xdr:colOff>517525</xdr:colOff>
      <xdr:row>92</xdr:row>
      <xdr:rowOff>120217</xdr:rowOff>
    </xdr:to>
    <xdr:cxnSp macro="">
      <xdr:nvCxnSpPr>
        <xdr:cNvPr id="686" name="直線コネクタ 685"/>
        <xdr:cNvCxnSpPr/>
      </xdr:nvCxnSpPr>
      <xdr:spPr>
        <a:xfrm>
          <a:off x="15481300" y="15814472"/>
          <a:ext cx="838200" cy="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7"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88" name="フローチャート : 判断 687"/>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41072</xdr:rowOff>
    </xdr:from>
    <xdr:to>
      <xdr:col>22</xdr:col>
      <xdr:colOff>365125</xdr:colOff>
      <xdr:row>92</xdr:row>
      <xdr:rowOff>107632</xdr:rowOff>
    </xdr:to>
    <xdr:cxnSp macro="">
      <xdr:nvCxnSpPr>
        <xdr:cNvPr id="689" name="直線コネクタ 688"/>
        <xdr:cNvCxnSpPr/>
      </xdr:nvCxnSpPr>
      <xdr:spPr>
        <a:xfrm flipV="1">
          <a:off x="14592300" y="15814472"/>
          <a:ext cx="8890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0" name="フローチャート : 判断 689"/>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1" name="テキスト ボックス 690"/>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107632</xdr:rowOff>
    </xdr:from>
    <xdr:to>
      <xdr:col>21</xdr:col>
      <xdr:colOff>161925</xdr:colOff>
      <xdr:row>93</xdr:row>
      <xdr:rowOff>44145</xdr:rowOff>
    </xdr:to>
    <xdr:cxnSp macro="">
      <xdr:nvCxnSpPr>
        <xdr:cNvPr id="692" name="直線コネクタ 691"/>
        <xdr:cNvCxnSpPr/>
      </xdr:nvCxnSpPr>
      <xdr:spPr>
        <a:xfrm flipV="1">
          <a:off x="13703300" y="15881032"/>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3" name="フローチャート : 判断 692"/>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4" name="テキスト ボックス 693"/>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44145</xdr:rowOff>
    </xdr:from>
    <xdr:to>
      <xdr:col>19</xdr:col>
      <xdr:colOff>644525</xdr:colOff>
      <xdr:row>93</xdr:row>
      <xdr:rowOff>71641</xdr:rowOff>
    </xdr:to>
    <xdr:cxnSp macro="">
      <xdr:nvCxnSpPr>
        <xdr:cNvPr id="695" name="直線コネクタ 694"/>
        <xdr:cNvCxnSpPr/>
      </xdr:nvCxnSpPr>
      <xdr:spPr>
        <a:xfrm flipV="1">
          <a:off x="12814300" y="1598899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6" name="フローチャート : 判断 695"/>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7" name="テキスト ボックス 696"/>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698" name="フローチャート : 判断 697"/>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699" name="テキスト ボックス 698"/>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69417</xdr:rowOff>
    </xdr:from>
    <xdr:to>
      <xdr:col>23</xdr:col>
      <xdr:colOff>568325</xdr:colOff>
      <xdr:row>92</xdr:row>
      <xdr:rowOff>171017</xdr:rowOff>
    </xdr:to>
    <xdr:sp macro="" textlink="">
      <xdr:nvSpPr>
        <xdr:cNvPr id="705" name="円/楕円 704"/>
        <xdr:cNvSpPr/>
      </xdr:nvSpPr>
      <xdr:spPr>
        <a:xfrm>
          <a:off x="16268700" y="158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92294</xdr:rowOff>
    </xdr:from>
    <xdr:ext cx="534377" cy="259045"/>
    <xdr:sp macro="" textlink="">
      <xdr:nvSpPr>
        <xdr:cNvPr id="706" name="公債費該当値テキスト"/>
        <xdr:cNvSpPr txBox="1"/>
      </xdr:nvSpPr>
      <xdr:spPr>
        <a:xfrm>
          <a:off x="16370300" y="156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88,534</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161722</xdr:rowOff>
    </xdr:from>
    <xdr:to>
      <xdr:col>22</xdr:col>
      <xdr:colOff>415925</xdr:colOff>
      <xdr:row>92</xdr:row>
      <xdr:rowOff>91872</xdr:rowOff>
    </xdr:to>
    <xdr:sp macro="" textlink="">
      <xdr:nvSpPr>
        <xdr:cNvPr id="707" name="円/楕円 706"/>
        <xdr:cNvSpPr/>
      </xdr:nvSpPr>
      <xdr:spPr>
        <a:xfrm>
          <a:off x="15430500" y="157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108399</xdr:rowOff>
    </xdr:from>
    <xdr:ext cx="534377" cy="259045"/>
    <xdr:sp macro="" textlink="">
      <xdr:nvSpPr>
        <xdr:cNvPr id="708" name="テキスト ボックス 707"/>
        <xdr:cNvSpPr txBox="1"/>
      </xdr:nvSpPr>
      <xdr:spPr>
        <a:xfrm>
          <a:off x="15214111" y="1553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56832</xdr:rowOff>
    </xdr:from>
    <xdr:to>
      <xdr:col>21</xdr:col>
      <xdr:colOff>212725</xdr:colOff>
      <xdr:row>92</xdr:row>
      <xdr:rowOff>158432</xdr:rowOff>
    </xdr:to>
    <xdr:sp macro="" textlink="">
      <xdr:nvSpPr>
        <xdr:cNvPr id="709" name="円/楕円 708"/>
        <xdr:cNvSpPr/>
      </xdr:nvSpPr>
      <xdr:spPr>
        <a:xfrm>
          <a:off x="14541500" y="15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3509</xdr:rowOff>
    </xdr:from>
    <xdr:ext cx="534377" cy="259045"/>
    <xdr:sp macro="" textlink="">
      <xdr:nvSpPr>
        <xdr:cNvPr id="710" name="テキスト ボックス 709"/>
        <xdr:cNvSpPr txBox="1"/>
      </xdr:nvSpPr>
      <xdr:spPr>
        <a:xfrm>
          <a:off x="14325111" y="15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164795</xdr:rowOff>
    </xdr:from>
    <xdr:to>
      <xdr:col>20</xdr:col>
      <xdr:colOff>9525</xdr:colOff>
      <xdr:row>93</xdr:row>
      <xdr:rowOff>94945</xdr:rowOff>
    </xdr:to>
    <xdr:sp macro="" textlink="">
      <xdr:nvSpPr>
        <xdr:cNvPr id="711" name="円/楕円 710"/>
        <xdr:cNvSpPr/>
      </xdr:nvSpPr>
      <xdr:spPr>
        <a:xfrm>
          <a:off x="13652500" y="159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111472</xdr:rowOff>
    </xdr:from>
    <xdr:ext cx="534377" cy="259045"/>
    <xdr:sp macro="" textlink="">
      <xdr:nvSpPr>
        <xdr:cNvPr id="712" name="テキスト ボックス 711"/>
        <xdr:cNvSpPr txBox="1"/>
      </xdr:nvSpPr>
      <xdr:spPr>
        <a:xfrm>
          <a:off x="13436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20841</xdr:rowOff>
    </xdr:from>
    <xdr:to>
      <xdr:col>18</xdr:col>
      <xdr:colOff>492125</xdr:colOff>
      <xdr:row>93</xdr:row>
      <xdr:rowOff>122441</xdr:rowOff>
    </xdr:to>
    <xdr:sp macro="" textlink="">
      <xdr:nvSpPr>
        <xdr:cNvPr id="713" name="円/楕円 712"/>
        <xdr:cNvSpPr/>
      </xdr:nvSpPr>
      <xdr:spPr>
        <a:xfrm>
          <a:off x="12763500" y="159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138968</xdr:rowOff>
    </xdr:from>
    <xdr:ext cx="534377" cy="259045"/>
    <xdr:sp macro="" textlink="">
      <xdr:nvSpPr>
        <xdr:cNvPr id="714" name="テキスト ボックス 713"/>
        <xdr:cNvSpPr txBox="1"/>
      </xdr:nvSpPr>
      <xdr:spPr>
        <a:xfrm>
          <a:off x="12547111" y="157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38" name="直線コネクタ 737"/>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39"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1"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2" name="直線コネクタ 741"/>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4"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5" name="フローチャート : 判断 744"/>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7" name="フローチャート : 判断 746"/>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48" name="テキスト ボックス 747"/>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0" name="フローチャート : 判断 749"/>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1" name="テキスト ボックス 750"/>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3" name="フローチャート : 判断 752"/>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4" name="テキスト ボックス 753"/>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5" name="フローチャート : 判断 754"/>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6" name="テキスト ボックス 755"/>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2" name="円/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3"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4" name="円/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5" name="テキスト ボックス 76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6" name="円/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7" name="テキスト ボックス 76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8" name="円/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9" name="テキスト ボックス 76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0" name="円/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1" name="テキスト ボックス 77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商工費は住民一人当たり</a:t>
          </a:r>
          <a:r>
            <a:rPr kumimoji="0" lang="en-US" altLang="ja-JP" sz="1300" b="0" i="0" u="none" strike="noStrike" kern="0" cap="none" spc="0" normalizeH="0" baseline="0" noProof="0">
              <a:ln>
                <a:noFill/>
              </a:ln>
              <a:solidFill>
                <a:prstClr val="black"/>
              </a:solidFill>
              <a:effectLst/>
              <a:uLnTx/>
              <a:uFillTx/>
              <a:latin typeface="+mn-lt"/>
              <a:ea typeface="+mn-ea"/>
              <a:cs typeface="+mn-cs"/>
            </a:rPr>
            <a:t>43,056</a:t>
          </a:r>
          <a:r>
            <a:rPr kumimoji="0" lang="ja-JP" altLang="ja-JP" sz="1300" b="0" i="0" u="none" strike="noStrike" kern="0" cap="none" spc="0" normalizeH="0" baseline="0" noProof="0">
              <a:ln>
                <a:noFill/>
              </a:ln>
              <a:solidFill>
                <a:prstClr val="black"/>
              </a:solidFill>
              <a:effectLst/>
              <a:uLnTx/>
              <a:uFillTx/>
              <a:latin typeface="+mn-lt"/>
              <a:ea typeface="+mn-ea"/>
              <a:cs typeface="+mn-cs"/>
            </a:rPr>
            <a:t>円となっており、類似団体内では最も高い水準となっている。これは、交流人口や観光客増加による地域経済の活性化を</a:t>
          </a:r>
          <a:r>
            <a:rPr kumimoji="0" lang="ja-JP" altLang="en-US" sz="1300" b="0" i="0" u="none" strike="noStrike" kern="0" cap="none" spc="0" normalizeH="0" baseline="0" noProof="0">
              <a:ln>
                <a:noFill/>
              </a:ln>
              <a:solidFill>
                <a:prstClr val="black"/>
              </a:solidFill>
              <a:effectLst/>
              <a:uLnTx/>
              <a:uFillTx/>
              <a:latin typeface="+mn-lt"/>
              <a:ea typeface="+mn-ea"/>
              <a:cs typeface="+mn-cs"/>
            </a:rPr>
            <a:t>目的と</a:t>
          </a:r>
          <a:r>
            <a:rPr kumimoji="0" lang="ja-JP" altLang="ja-JP" sz="1300" b="0" i="0" u="none" strike="noStrike" kern="0" cap="none" spc="0" normalizeH="0" baseline="0" noProof="0">
              <a:ln>
                <a:noFill/>
              </a:ln>
              <a:solidFill>
                <a:prstClr val="black"/>
              </a:solidFill>
              <a:effectLst/>
              <a:uLnTx/>
              <a:uFillTx/>
              <a:latin typeface="+mn-lt"/>
              <a:ea typeface="+mn-ea"/>
              <a:cs typeface="+mn-cs"/>
            </a:rPr>
            <a:t>した当地域独自の広域的な取り組みである「大地の芸術祭」の</a:t>
          </a:r>
          <a:r>
            <a:rPr kumimoji="0" lang="ja-JP" altLang="en-US" sz="1300" b="0" i="0" u="none" strike="noStrike" kern="0" cap="none" spc="0" normalizeH="0" baseline="0" noProof="0">
              <a:ln>
                <a:noFill/>
              </a:ln>
              <a:solidFill>
                <a:prstClr val="black"/>
              </a:solidFill>
              <a:effectLst/>
              <a:uLnTx/>
              <a:uFillTx/>
              <a:latin typeface="+mn-lt"/>
              <a:ea typeface="+mn-ea"/>
              <a:cs typeface="+mn-cs"/>
            </a:rPr>
            <a:t>影響が大きいものである。また、地方創生交付金を活用した事業に積極的に取り組んだことも要因の一つとなっている。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また、土木費についても住民一人当たり</a:t>
          </a:r>
          <a:r>
            <a:rPr kumimoji="0" lang="en-US" altLang="ja-JP" sz="1300" b="0" i="0" u="none" strike="noStrike" kern="0" cap="none" spc="0" normalizeH="0" baseline="0" noProof="0">
              <a:ln>
                <a:noFill/>
              </a:ln>
              <a:solidFill>
                <a:prstClr val="black"/>
              </a:solidFill>
              <a:effectLst/>
              <a:uLnTx/>
              <a:uFillTx/>
              <a:latin typeface="+mn-lt"/>
              <a:ea typeface="+mn-ea"/>
              <a:cs typeface="+mn-cs"/>
            </a:rPr>
            <a:t>127,369</a:t>
          </a:r>
          <a:r>
            <a:rPr kumimoji="0" lang="ja-JP" altLang="en-US" sz="1300" b="0" i="0" u="none" strike="noStrike" kern="0" cap="none" spc="0" normalizeH="0" baseline="0" noProof="0">
              <a:ln>
                <a:noFill/>
              </a:ln>
              <a:solidFill>
                <a:prstClr val="black"/>
              </a:solidFill>
              <a:effectLst/>
              <a:uLnTx/>
              <a:uFillTx/>
              <a:latin typeface="+mn-lt"/>
              <a:ea typeface="+mn-ea"/>
              <a:cs typeface="+mn-cs"/>
            </a:rPr>
            <a:t>円となっており、類似単体内では最も高い水準となっている。これは、除排雪経費や、社会資本総合整備交付金を活用し、積雪に考慮した道路改良事業などを行っていることが大きな影響となっている。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財調基金残高</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100" b="0" i="0" u="none" strike="noStrike" kern="0" cap="none" spc="0" normalizeH="0" baseline="0" noProof="0">
              <a:ln>
                <a:noFill/>
              </a:ln>
              <a:solidFill>
                <a:prstClr val="black"/>
              </a:solidFill>
              <a:effectLst/>
              <a:uLnTx/>
              <a:uFillTx/>
              <a:latin typeface="+mn-lt"/>
              <a:ea typeface="+mn-ea"/>
              <a:cs typeface="+mn-cs"/>
            </a:rPr>
            <a:t>８</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100" b="0" i="0" u="none" strike="noStrike" kern="0" cap="none" spc="0" normalizeH="0" baseline="0" noProof="0">
              <a:ln>
                <a:noFill/>
              </a:ln>
              <a:solidFill>
                <a:prstClr val="black"/>
              </a:solidFill>
              <a:effectLst/>
              <a:uLnTx/>
              <a:uFillTx/>
              <a:latin typeface="+mn-lt"/>
              <a:ea typeface="+mn-ea"/>
              <a:cs typeface="+mn-cs"/>
            </a:rPr>
            <a:t>利子のみの</a:t>
          </a:r>
          <a:r>
            <a:rPr kumimoji="0" lang="ja-JP" altLang="ja-JP" sz="1100" b="0" i="0" u="none" strike="noStrike" kern="0" cap="none" spc="0" normalizeH="0" baseline="0" noProof="0">
              <a:ln>
                <a:noFill/>
              </a:ln>
              <a:solidFill>
                <a:prstClr val="black"/>
              </a:solidFill>
              <a:effectLst/>
              <a:uLnTx/>
              <a:uFillTx/>
              <a:latin typeface="+mn-lt"/>
              <a:ea typeface="+mn-ea"/>
              <a:cs typeface="+mn-cs"/>
            </a:rPr>
            <a:t>積み立て</a:t>
          </a:r>
          <a:r>
            <a:rPr kumimoji="0" lang="ja-JP" altLang="en-US" sz="1100" b="0" i="0" u="none" strike="noStrike" kern="0" cap="none" spc="0" normalizeH="0" baseline="0" noProof="0">
              <a:ln>
                <a:noFill/>
              </a:ln>
              <a:solidFill>
                <a:prstClr val="black"/>
              </a:solidFill>
              <a:effectLst/>
              <a:uLnTx/>
              <a:uFillTx/>
              <a:latin typeface="+mn-lt"/>
              <a:ea typeface="+mn-ea"/>
              <a:cs typeface="+mn-cs"/>
            </a:rPr>
            <a:t>を</a:t>
          </a:r>
          <a:r>
            <a:rPr kumimoji="0" lang="ja-JP" altLang="ja-JP" sz="1100" b="0" i="0" u="none" strike="noStrike" kern="0" cap="none" spc="0" normalizeH="0" baseline="0" noProof="0">
              <a:ln>
                <a:noFill/>
              </a:ln>
              <a:solidFill>
                <a:prstClr val="black"/>
              </a:solidFill>
              <a:effectLst/>
              <a:uLnTx/>
              <a:uFillTx/>
              <a:latin typeface="+mn-lt"/>
              <a:ea typeface="+mn-ea"/>
              <a:cs typeface="+mn-cs"/>
            </a:rPr>
            <a:t>行った</a:t>
          </a:r>
          <a:r>
            <a:rPr kumimoji="0" lang="ja-JP" altLang="en-US" sz="1100" b="0" i="0" u="none" strike="noStrike" kern="0" cap="none" spc="0" normalizeH="0" baseline="0" noProof="0">
              <a:ln>
                <a:noFill/>
              </a:ln>
              <a:solidFill>
                <a:prstClr val="black"/>
              </a:solidFill>
              <a:effectLst/>
              <a:uLnTx/>
              <a:uFillTx/>
              <a:latin typeface="+mn-lt"/>
              <a:ea typeface="+mn-ea"/>
              <a:cs typeface="+mn-cs"/>
            </a:rPr>
            <a:t>ため増となった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実質収支額</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歳入歳出差引額が減少したこと、及び</a:t>
          </a:r>
          <a:r>
            <a:rPr kumimoji="0" lang="ja-JP" altLang="en-US" sz="1100" b="0" i="0" u="none" strike="noStrike" kern="0" cap="none" spc="0" normalizeH="0" baseline="0" noProof="0" smtClean="0">
              <a:ln>
                <a:noFill/>
              </a:ln>
              <a:solidFill>
                <a:prstClr val="black"/>
              </a:solidFill>
              <a:effectLst/>
              <a:uLnTx/>
              <a:uFillTx/>
              <a:latin typeface="+mn-lt"/>
              <a:ea typeface="+mn-ea"/>
              <a:cs typeface="+mn-cs"/>
            </a:rPr>
            <a:t>次年度への繰越財源が増加したことにより実質収支額が減少した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実質単年度収支</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実質収支額が減となったこと、及び</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a:t>
          </a:r>
          <a:r>
            <a:rPr kumimoji="0" lang="ja-JP" altLang="en-US" sz="1100" b="0" i="0" u="none" strike="noStrike" kern="0" cap="none" spc="0" normalizeH="0" baseline="0" noProof="0">
              <a:ln>
                <a:noFill/>
              </a:ln>
              <a:solidFill>
                <a:prstClr val="black"/>
              </a:solidFill>
              <a:effectLst/>
              <a:uLnTx/>
              <a:uFillTx/>
              <a:latin typeface="+mn-lt"/>
              <a:ea typeface="+mn-ea"/>
              <a:cs typeface="+mn-cs"/>
            </a:rPr>
            <a:t>等</a:t>
          </a:r>
          <a:r>
            <a:rPr kumimoji="0" lang="ja-JP" altLang="ja-JP" sz="1100" b="0" i="0" u="none" strike="noStrike" kern="0" cap="none" spc="0" normalizeH="0" baseline="0" noProof="0">
              <a:ln>
                <a:noFill/>
              </a:ln>
              <a:solidFill>
                <a:prstClr val="black"/>
              </a:solidFill>
              <a:effectLst/>
              <a:uLnTx/>
              <a:uFillTx/>
              <a:latin typeface="+mn-lt"/>
              <a:ea typeface="+mn-ea"/>
              <a:cs typeface="+mn-cs"/>
            </a:rPr>
            <a:t>の積み立てを行</a:t>
          </a:r>
          <a:r>
            <a:rPr kumimoji="0" lang="ja-JP" altLang="en-US" sz="1100" b="0" i="0" u="none" strike="noStrike" kern="0" cap="none" spc="0" normalizeH="0" baseline="0" noProof="0">
              <a:ln>
                <a:noFill/>
              </a:ln>
              <a:solidFill>
                <a:prstClr val="black"/>
              </a:solidFill>
              <a:effectLst/>
              <a:uLnTx/>
              <a:uFillTx/>
              <a:latin typeface="+mn-lt"/>
              <a:ea typeface="+mn-ea"/>
              <a:cs typeface="+mn-cs"/>
            </a:rPr>
            <a:t>えなかったことによりマイナスとなった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これまで赤字となった会計は無い状況である。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今後も赤字となる会計は予定していない。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37412877</v>
      </c>
      <c r="BO4" s="381"/>
      <c r="BP4" s="381"/>
      <c r="BQ4" s="381"/>
      <c r="BR4" s="381"/>
      <c r="BS4" s="381"/>
      <c r="BT4" s="381"/>
      <c r="BU4" s="382"/>
      <c r="BV4" s="380">
        <v>40521952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8.1999999999999993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35844709</v>
      </c>
      <c r="BO5" s="418"/>
      <c r="BP5" s="418"/>
      <c r="BQ5" s="418"/>
      <c r="BR5" s="418"/>
      <c r="BS5" s="418"/>
      <c r="BT5" s="418"/>
      <c r="BU5" s="419"/>
      <c r="BV5" s="417">
        <v>38459927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95.2</v>
      </c>
      <c r="CU5" s="415"/>
      <c r="CV5" s="415"/>
      <c r="CW5" s="415"/>
      <c r="CX5" s="415"/>
      <c r="CY5" s="415"/>
      <c r="CZ5" s="415"/>
      <c r="DA5" s="416"/>
      <c r="DB5" s="414">
        <v>92.8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1568168</v>
      </c>
      <c r="BO6" s="418"/>
      <c r="BP6" s="418"/>
      <c r="BQ6" s="418"/>
      <c r="BR6" s="418"/>
      <c r="BS6" s="418"/>
      <c r="BT6" s="418"/>
      <c r="BU6" s="419"/>
      <c r="BV6" s="417">
        <v>2062025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v>
      </c>
      <c r="CU6" s="455"/>
      <c r="CV6" s="455"/>
      <c r="CW6" s="455"/>
      <c r="CX6" s="455"/>
      <c r="CY6" s="455"/>
      <c r="CZ6" s="455"/>
      <c r="DA6" s="456"/>
      <c r="DB6" s="454">
        <v>98.6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435576</v>
      </c>
      <c r="BO7" s="418"/>
      <c r="BP7" s="418"/>
      <c r="BQ7" s="418"/>
      <c r="BR7" s="418"/>
      <c r="BS7" s="418"/>
      <c r="BT7" s="418"/>
      <c r="BU7" s="419"/>
      <c r="BV7" s="417">
        <v>317878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20876487</v>
      </c>
      <c r="CU7" s="418"/>
      <c r="CV7" s="418"/>
      <c r="CW7" s="418"/>
      <c r="CX7" s="418"/>
      <c r="CY7" s="418"/>
      <c r="CZ7" s="418"/>
      <c r="DA7" s="419"/>
      <c r="DB7" s="417">
        <v>21328206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1132592</v>
      </c>
      <c r="BO8" s="418"/>
      <c r="BP8" s="418"/>
      <c r="BQ8" s="418"/>
      <c r="BR8" s="418"/>
      <c r="BS8" s="418"/>
      <c r="BT8" s="418"/>
      <c r="BU8" s="419"/>
      <c r="BV8" s="417">
        <v>1744147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54917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-611555</v>
      </c>
      <c r="BO9" s="418"/>
      <c r="BP9" s="418"/>
      <c r="BQ9" s="418"/>
      <c r="BR9" s="418"/>
      <c r="BS9" s="418"/>
      <c r="BT9" s="418"/>
      <c r="BU9" s="419"/>
      <c r="BV9" s="417">
        <v>65574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18.8</v>
      </c>
      <c r="CU9" s="415"/>
      <c r="CV9" s="415"/>
      <c r="CW9" s="415"/>
      <c r="CX9" s="415"/>
      <c r="CY9" s="415"/>
      <c r="CZ9" s="415"/>
      <c r="DA9" s="416"/>
      <c r="DB9" s="414">
        <v>20</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58911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2339</v>
      </c>
      <c r="BO10" s="418"/>
      <c r="BP10" s="418"/>
      <c r="BQ10" s="418"/>
      <c r="BR10" s="418"/>
      <c r="BS10" s="418"/>
      <c r="BT10" s="418"/>
      <c r="BU10" s="419"/>
      <c r="BV10" s="417">
        <v>423486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194620</v>
      </c>
      <c r="BO11" s="418"/>
      <c r="BP11" s="418"/>
      <c r="BQ11" s="418"/>
      <c r="BR11" s="418"/>
      <c r="BS11" s="418"/>
      <c r="BT11" s="418"/>
      <c r="BU11" s="419"/>
      <c r="BV11" s="417">
        <v>430638</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55251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54941</v>
      </c>
      <c r="S13" s="499"/>
      <c r="T13" s="499"/>
      <c r="U13" s="499"/>
      <c r="V13" s="500"/>
      <c r="W13" s="433" t="s">
        <v>125</v>
      </c>
      <c r="X13" s="434"/>
      <c r="Y13" s="434"/>
      <c r="Z13" s="434"/>
      <c r="AA13" s="434"/>
      <c r="AB13" s="424"/>
      <c r="AC13" s="468">
        <v>3244</v>
      </c>
      <c r="AD13" s="469"/>
      <c r="AE13" s="469"/>
      <c r="AF13" s="469"/>
      <c r="AG13" s="508"/>
      <c r="AH13" s="468">
        <v>3722</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-414596</v>
      </c>
      <c r="BO13" s="418"/>
      <c r="BP13" s="418"/>
      <c r="BQ13" s="418"/>
      <c r="BR13" s="418"/>
      <c r="BS13" s="418"/>
      <c r="BT13" s="418"/>
      <c r="BU13" s="419"/>
      <c r="BV13" s="417">
        <v>919698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12.3</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56237</v>
      </c>
      <c r="S14" s="499"/>
      <c r="T14" s="499"/>
      <c r="U14" s="499"/>
      <c r="V14" s="500"/>
      <c r="W14" s="407"/>
      <c r="X14" s="408"/>
      <c r="Y14" s="408"/>
      <c r="Z14" s="408"/>
      <c r="AA14" s="408"/>
      <c r="AB14" s="397"/>
      <c r="AC14" s="501">
        <v>11.5</v>
      </c>
      <c r="AD14" s="502"/>
      <c r="AE14" s="502"/>
      <c r="AF14" s="502"/>
      <c r="AG14" s="503"/>
      <c r="AH14" s="501">
        <v>12.6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99.2</v>
      </c>
      <c r="CU14" s="513"/>
      <c r="CV14" s="513"/>
      <c r="CW14" s="513"/>
      <c r="CX14" s="513"/>
      <c r="CY14" s="513"/>
      <c r="CZ14" s="513"/>
      <c r="DA14" s="514"/>
      <c r="DB14" s="512">
        <v>88.3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55906</v>
      </c>
      <c r="S15" s="499"/>
      <c r="T15" s="499"/>
      <c r="U15" s="499"/>
      <c r="V15" s="500"/>
      <c r="W15" s="433" t="s">
        <v>131</v>
      </c>
      <c r="X15" s="434"/>
      <c r="Y15" s="434"/>
      <c r="Z15" s="434"/>
      <c r="AA15" s="434"/>
      <c r="AB15" s="424"/>
      <c r="AC15" s="468">
        <v>8755</v>
      </c>
      <c r="AD15" s="469"/>
      <c r="AE15" s="469"/>
      <c r="AF15" s="469"/>
      <c r="AG15" s="508"/>
      <c r="AH15" s="468">
        <v>9373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5774051</v>
      </c>
      <c r="BO15" s="381"/>
      <c r="BP15" s="381"/>
      <c r="BQ15" s="381"/>
      <c r="BR15" s="381"/>
      <c r="BS15" s="381"/>
      <c r="BT15" s="381"/>
      <c r="BU15" s="382"/>
      <c r="BV15" s="380">
        <v>5875652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v>
      </c>
      <c r="AD16" s="502"/>
      <c r="AE16" s="502"/>
      <c r="AF16" s="502"/>
      <c r="AG16" s="503"/>
      <c r="AH16" s="501">
        <v>31.7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16879686</v>
      </c>
      <c r="BO16" s="418"/>
      <c r="BP16" s="418"/>
      <c r="BQ16" s="418"/>
      <c r="BR16" s="418"/>
      <c r="BS16" s="418"/>
      <c r="BT16" s="418"/>
      <c r="BU16" s="419"/>
      <c r="BV16" s="417">
        <v>16526280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16218</v>
      </c>
      <c r="AD17" s="469"/>
      <c r="AE17" s="469"/>
      <c r="AF17" s="469"/>
      <c r="AG17" s="508"/>
      <c r="AH17" s="468">
        <v>16515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7279355</v>
      </c>
      <c r="BO17" s="418"/>
      <c r="BP17" s="418"/>
      <c r="BQ17" s="418"/>
      <c r="BR17" s="418"/>
      <c r="BS17" s="418"/>
      <c r="BT17" s="418"/>
      <c r="BU17" s="419"/>
      <c r="BV17" s="417">
        <v>7410757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590.39</v>
      </c>
      <c r="M18" s="530"/>
      <c r="N18" s="530"/>
      <c r="O18" s="530"/>
      <c r="P18" s="530"/>
      <c r="Q18" s="530"/>
      <c r="R18" s="531"/>
      <c r="S18" s="531"/>
      <c r="T18" s="531"/>
      <c r="U18" s="531"/>
      <c r="V18" s="532"/>
      <c r="W18" s="435"/>
      <c r="X18" s="436"/>
      <c r="Y18" s="436"/>
      <c r="Z18" s="436"/>
      <c r="AA18" s="436"/>
      <c r="AB18" s="427"/>
      <c r="AC18" s="533">
        <v>57.5</v>
      </c>
      <c r="AD18" s="534"/>
      <c r="AE18" s="534"/>
      <c r="AF18" s="534"/>
      <c r="AG18" s="535"/>
      <c r="AH18" s="533">
        <v>55.8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19953484</v>
      </c>
      <c r="BO18" s="418"/>
      <c r="BP18" s="418"/>
      <c r="BQ18" s="418"/>
      <c r="BR18" s="418"/>
      <c r="BS18" s="418"/>
      <c r="BT18" s="418"/>
      <c r="BU18" s="419"/>
      <c r="BV18" s="417">
        <v>19990553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25382324</v>
      </c>
      <c r="BO19" s="418"/>
      <c r="BP19" s="418"/>
      <c r="BQ19" s="418"/>
      <c r="BR19" s="418"/>
      <c r="BS19" s="418"/>
      <c r="BT19" s="418"/>
      <c r="BU19" s="419"/>
      <c r="BV19" s="417">
        <v>26133780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18598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43925281</v>
      </c>
      <c r="BO23" s="418"/>
      <c r="BP23" s="418"/>
      <c r="BQ23" s="418"/>
      <c r="BR23" s="418"/>
      <c r="BS23" s="418"/>
      <c r="BT23" s="418"/>
      <c r="BU23" s="419"/>
      <c r="BV23" s="417">
        <v>44358994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8332</v>
      </c>
      <c r="R24" s="469"/>
      <c r="S24" s="469"/>
      <c r="T24" s="469"/>
      <c r="U24" s="469"/>
      <c r="V24" s="508"/>
      <c r="W24" s="563"/>
      <c r="X24" s="551"/>
      <c r="Y24" s="552"/>
      <c r="Z24" s="467" t="s">
        <v>155</v>
      </c>
      <c r="AA24" s="447"/>
      <c r="AB24" s="447"/>
      <c r="AC24" s="447"/>
      <c r="AD24" s="447"/>
      <c r="AE24" s="447"/>
      <c r="AF24" s="447"/>
      <c r="AG24" s="448"/>
      <c r="AH24" s="468">
        <v>439</v>
      </c>
      <c r="AI24" s="469"/>
      <c r="AJ24" s="469"/>
      <c r="AK24" s="469"/>
      <c r="AL24" s="508"/>
      <c r="AM24" s="468">
        <v>1353876</v>
      </c>
      <c r="AN24" s="469"/>
      <c r="AO24" s="469"/>
      <c r="AP24" s="469"/>
      <c r="AQ24" s="469"/>
      <c r="AR24" s="508"/>
      <c r="AS24" s="468">
        <v>3084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27267594</v>
      </c>
      <c r="BO24" s="418"/>
      <c r="BP24" s="418"/>
      <c r="BQ24" s="418"/>
      <c r="BR24" s="418"/>
      <c r="BS24" s="418"/>
      <c r="BT24" s="418"/>
      <c r="BU24" s="419"/>
      <c r="BV24" s="417">
        <v>27539685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6499</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1201340</v>
      </c>
      <c r="BO25" s="381"/>
      <c r="BP25" s="381"/>
      <c r="BQ25" s="381"/>
      <c r="BR25" s="381"/>
      <c r="BS25" s="381"/>
      <c r="BT25" s="381"/>
      <c r="BU25" s="382"/>
      <c r="BV25" s="380">
        <v>1529767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5927</v>
      </c>
      <c r="R26" s="469"/>
      <c r="S26" s="469"/>
      <c r="T26" s="469"/>
      <c r="U26" s="469"/>
      <c r="V26" s="508"/>
      <c r="W26" s="563"/>
      <c r="X26" s="551"/>
      <c r="Y26" s="552"/>
      <c r="Z26" s="467" t="s">
        <v>161</v>
      </c>
      <c r="AA26" s="573"/>
      <c r="AB26" s="573"/>
      <c r="AC26" s="573"/>
      <c r="AD26" s="573"/>
      <c r="AE26" s="573"/>
      <c r="AF26" s="573"/>
      <c r="AG26" s="574"/>
      <c r="AH26" s="468">
        <v>20</v>
      </c>
      <c r="AI26" s="469"/>
      <c r="AJ26" s="469"/>
      <c r="AK26" s="469"/>
      <c r="AL26" s="508"/>
      <c r="AM26" s="468">
        <v>61460</v>
      </c>
      <c r="AN26" s="469"/>
      <c r="AO26" s="469"/>
      <c r="AP26" s="469"/>
      <c r="AQ26" s="469"/>
      <c r="AR26" s="508"/>
      <c r="AS26" s="468">
        <v>3073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3920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17340</v>
      </c>
      <c r="AN27" s="469"/>
      <c r="AO27" s="469"/>
      <c r="AP27" s="469"/>
      <c r="AQ27" s="469"/>
      <c r="AR27" s="508"/>
      <c r="AS27" s="468">
        <v>4335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280000</v>
      </c>
      <c r="BO27" s="587"/>
      <c r="BP27" s="587"/>
      <c r="BQ27" s="587"/>
      <c r="BR27" s="587"/>
      <c r="BS27" s="587"/>
      <c r="BT27" s="587"/>
      <c r="BU27" s="588"/>
      <c r="BV27" s="586">
        <v>280000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3160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3017936</v>
      </c>
      <c r="BO28" s="381"/>
      <c r="BP28" s="381"/>
      <c r="BQ28" s="381"/>
      <c r="BR28" s="381"/>
      <c r="BS28" s="381"/>
      <c r="BT28" s="381"/>
      <c r="BU28" s="382"/>
      <c r="BV28" s="380">
        <v>3015597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24</v>
      </c>
      <c r="M29" s="469"/>
      <c r="N29" s="469"/>
      <c r="O29" s="469"/>
      <c r="P29" s="508"/>
      <c r="Q29" s="468">
        <v>3000</v>
      </c>
      <c r="R29" s="469"/>
      <c r="S29" s="469"/>
      <c r="T29" s="469"/>
      <c r="U29" s="469"/>
      <c r="V29" s="508"/>
      <c r="W29" s="564"/>
      <c r="X29" s="565"/>
      <c r="Y29" s="566"/>
      <c r="Z29" s="467" t="s">
        <v>171</v>
      </c>
      <c r="AA29" s="447"/>
      <c r="AB29" s="447"/>
      <c r="AC29" s="447"/>
      <c r="AD29" s="447"/>
      <c r="AE29" s="447"/>
      <c r="AF29" s="447"/>
      <c r="AG29" s="448"/>
      <c r="AH29" s="468">
        <v>443</v>
      </c>
      <c r="AI29" s="469"/>
      <c r="AJ29" s="469"/>
      <c r="AK29" s="469"/>
      <c r="AL29" s="508"/>
      <c r="AM29" s="468">
        <v>1371216</v>
      </c>
      <c r="AN29" s="469"/>
      <c r="AO29" s="469"/>
      <c r="AP29" s="469"/>
      <c r="AQ29" s="469"/>
      <c r="AR29" s="508"/>
      <c r="AS29" s="468">
        <v>3095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523312</v>
      </c>
      <c r="BO29" s="418"/>
      <c r="BP29" s="418"/>
      <c r="BQ29" s="418"/>
      <c r="BR29" s="418"/>
      <c r="BS29" s="418"/>
      <c r="BT29" s="418"/>
      <c r="BU29" s="419"/>
      <c r="BV29" s="417">
        <v>523172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6721303</v>
      </c>
      <c r="BO30" s="587"/>
      <c r="BP30" s="587"/>
      <c r="BQ30" s="587"/>
      <c r="BR30" s="587"/>
      <c r="BS30" s="587"/>
      <c r="BT30" s="587"/>
      <c r="BU30" s="588"/>
      <c r="BV30" s="586">
        <v>7367044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津南地域衛生施設組合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当間高原開発（株）</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魚沼地区障害福祉組合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（株）オスポック</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松之山温泉配湯事業特別会計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十日町地域広域事務組合
　【一般会計】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（株）まちづくり川西</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十日町地域広域事務組合
　【家畜診療所特別会計】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中里地域開発（株）</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新潟県市町村総合事務組合
　【一般会計】</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（株）なかさと</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新潟県市町村総合事務組合
　【職員退職手当支給事業特別会計】</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松代総合開発（株）</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新潟県市町村総合事務組合
　【消防団員等公務災害補償事業特別会計】</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（公財）松之山農業担い手公社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新潟県市町村総合事務組合
　【消防賞じゅつ金支給事業特別会計】</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（有）湯米心まつのやま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新潟県市町村総合事務組合
　【非常勤職員公務災害補償等特別会計】</v>
      </c>
      <c r="BZ42" s="599"/>
      <c r="CA42" s="599"/>
      <c r="CB42" s="599"/>
      <c r="CC42" s="599"/>
      <c r="CD42" s="599"/>
      <c r="CE42" s="599"/>
      <c r="CF42" s="599"/>
      <c r="CG42" s="599"/>
      <c r="CH42" s="599"/>
      <c r="CI42" s="599"/>
      <c r="CJ42" s="599"/>
      <c r="CK42" s="599"/>
      <c r="CL42" s="599"/>
      <c r="CM42" s="599"/>
      <c r="CN42" s="167"/>
      <c r="CO42" s="598">
        <f t="shared" si="3"/>
        <v>28</v>
      </c>
      <c r="CP42" s="598"/>
      <c r="CQ42" s="599" t="str">
        <f>IF('各会計、関係団体の財政状況及び健全化判断比率'!BS15="","",'各会計、関係団体の財政状況及び健全化判断比率'!BS15)</f>
        <v>（一財）十日町地域地場産業振興センター</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新潟県市町村総合事務組合
　【交通災害共済事業特別会計】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7.51</v>
      </c>
      <c r="G34" s="33">
        <v>11.08</v>
      </c>
      <c r="H34" s="33">
        <v>7.92</v>
      </c>
      <c r="I34" s="33">
        <v>8.17</v>
      </c>
      <c r="J34" s="34">
        <v>5.42</v>
      </c>
      <c r="K34" s="22"/>
      <c r="L34" s="22"/>
      <c r="M34" s="22"/>
      <c r="N34" s="22"/>
      <c r="O34" s="22"/>
      <c r="P34" s="22"/>
    </row>
    <row r="35" spans="1:16" ht="39" customHeight="1">
      <c r="A35" s="22"/>
      <c r="B35" s="35"/>
      <c r="C35" s="1178" t="s">
        <v>528</v>
      </c>
      <c r="D35" s="1179"/>
      <c r="E35" s="1180"/>
      <c r="F35" s="36">
        <v>3.93</v>
      </c>
      <c r="G35" s="37">
        <v>4.4800000000000004</v>
      </c>
      <c r="H35" s="37">
        <v>4.6500000000000004</v>
      </c>
      <c r="I35" s="37">
        <v>3.96</v>
      </c>
      <c r="J35" s="38">
        <v>4.38</v>
      </c>
      <c r="K35" s="22"/>
      <c r="L35" s="22"/>
      <c r="M35" s="22"/>
      <c r="N35" s="22"/>
      <c r="O35" s="22"/>
      <c r="P35" s="22"/>
    </row>
    <row r="36" spans="1:16" ht="39" customHeight="1">
      <c r="A36" s="22"/>
      <c r="B36" s="35"/>
      <c r="C36" s="1178" t="s">
        <v>529</v>
      </c>
      <c r="D36" s="1179"/>
      <c r="E36" s="1180"/>
      <c r="F36" s="36">
        <v>1.21</v>
      </c>
      <c r="G36" s="37">
        <v>1.01</v>
      </c>
      <c r="H36" s="37">
        <v>1.08</v>
      </c>
      <c r="I36" s="37">
        <v>0.96</v>
      </c>
      <c r="J36" s="38">
        <v>1.1599999999999999</v>
      </c>
      <c r="K36" s="22"/>
      <c r="L36" s="22"/>
      <c r="M36" s="22"/>
      <c r="N36" s="22"/>
      <c r="O36" s="22"/>
      <c r="P36" s="22"/>
    </row>
    <row r="37" spans="1:16" ht="39" customHeight="1">
      <c r="A37" s="22"/>
      <c r="B37" s="35"/>
      <c r="C37" s="1178" t="s">
        <v>530</v>
      </c>
      <c r="D37" s="1179"/>
      <c r="E37" s="1180"/>
      <c r="F37" s="36">
        <v>0.73</v>
      </c>
      <c r="G37" s="37">
        <v>0.51</v>
      </c>
      <c r="H37" s="37">
        <v>0.78</v>
      </c>
      <c r="I37" s="37">
        <v>0.75</v>
      </c>
      <c r="J37" s="38">
        <v>1</v>
      </c>
      <c r="K37" s="22"/>
      <c r="L37" s="22"/>
      <c r="M37" s="22"/>
      <c r="N37" s="22"/>
      <c r="O37" s="22"/>
      <c r="P37" s="22"/>
    </row>
    <row r="38" spans="1:16" ht="39" customHeight="1">
      <c r="A38" s="22"/>
      <c r="B38" s="35"/>
      <c r="C38" s="1178" t="s">
        <v>531</v>
      </c>
      <c r="D38" s="1179"/>
      <c r="E38" s="1180"/>
      <c r="F38" s="36">
        <v>1.56</v>
      </c>
      <c r="G38" s="37">
        <v>1.02</v>
      </c>
      <c r="H38" s="37">
        <v>0.78</v>
      </c>
      <c r="I38" s="37">
        <v>0.69</v>
      </c>
      <c r="J38" s="38">
        <v>0.72</v>
      </c>
      <c r="K38" s="22"/>
      <c r="L38" s="22"/>
      <c r="M38" s="22"/>
      <c r="N38" s="22"/>
      <c r="O38" s="22"/>
      <c r="P38" s="22"/>
    </row>
    <row r="39" spans="1:16" ht="39" customHeight="1">
      <c r="A39" s="22"/>
      <c r="B39" s="35"/>
      <c r="C39" s="1178" t="s">
        <v>532</v>
      </c>
      <c r="D39" s="1179"/>
      <c r="E39" s="1180"/>
      <c r="F39" s="36">
        <v>0.27</v>
      </c>
      <c r="G39" s="37">
        <v>0.34</v>
      </c>
      <c r="H39" s="37">
        <v>0.44</v>
      </c>
      <c r="I39" s="37">
        <v>0.48</v>
      </c>
      <c r="J39" s="38">
        <v>0.57999999999999996</v>
      </c>
      <c r="K39" s="22"/>
      <c r="L39" s="22"/>
      <c r="M39" s="22"/>
      <c r="N39" s="22"/>
      <c r="O39" s="22"/>
      <c r="P39" s="22"/>
    </row>
    <row r="40" spans="1:16" ht="39" customHeight="1">
      <c r="A40" s="22"/>
      <c r="B40" s="35"/>
      <c r="C40" s="1178" t="s">
        <v>533</v>
      </c>
      <c r="D40" s="1179"/>
      <c r="E40" s="1180"/>
      <c r="F40" s="36">
        <v>0.14000000000000001</v>
      </c>
      <c r="G40" s="37">
        <v>0.12</v>
      </c>
      <c r="H40" s="37">
        <v>0.17</v>
      </c>
      <c r="I40" s="37">
        <v>0.11</v>
      </c>
      <c r="J40" s="38">
        <v>0.17</v>
      </c>
      <c r="K40" s="22"/>
      <c r="L40" s="22"/>
      <c r="M40" s="22"/>
      <c r="N40" s="22"/>
      <c r="O40" s="22"/>
      <c r="P40" s="22"/>
    </row>
    <row r="41" spans="1:16" ht="39" customHeight="1">
      <c r="A41" s="22"/>
      <c r="B41" s="35"/>
      <c r="C41" s="1178" t="s">
        <v>534</v>
      </c>
      <c r="D41" s="1179"/>
      <c r="E41" s="1180"/>
      <c r="F41" s="36">
        <v>0.03</v>
      </c>
      <c r="G41" s="37">
        <v>0.03</v>
      </c>
      <c r="H41" s="37">
        <v>0.01</v>
      </c>
      <c r="I41" s="37">
        <v>0.06</v>
      </c>
      <c r="J41" s="38">
        <v>0.06</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4718</v>
      </c>
      <c r="L45" s="60">
        <v>4769</v>
      </c>
      <c r="M45" s="60">
        <v>5160</v>
      </c>
      <c r="N45" s="60">
        <v>5085</v>
      </c>
      <c r="O45" s="61">
        <v>4862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v>3</v>
      </c>
      <c r="L47" s="64">
        <v>3</v>
      </c>
      <c r="M47" s="64">
        <v>3</v>
      </c>
      <c r="N47" s="64">
        <v>3</v>
      </c>
      <c r="O47" s="65">
        <v>3</v>
      </c>
      <c r="P47" s="48"/>
      <c r="Q47" s="48"/>
      <c r="R47" s="48"/>
      <c r="S47" s="48"/>
      <c r="T47" s="48"/>
      <c r="U47" s="48"/>
    </row>
    <row r="48" spans="1:21" ht="30.75" customHeight="1">
      <c r="A48" s="48"/>
      <c r="B48" s="1196"/>
      <c r="C48" s="1197"/>
      <c r="D48" s="62"/>
      <c r="E48" s="1188" t="s">
        <v>15</v>
      </c>
      <c r="F48" s="1188"/>
      <c r="G48" s="1188"/>
      <c r="H48" s="1188"/>
      <c r="I48" s="1188"/>
      <c r="J48" s="1189"/>
      <c r="K48" s="63">
        <v>1299</v>
      </c>
      <c r="L48" s="64">
        <v>1241</v>
      </c>
      <c r="M48" s="64">
        <v>1358</v>
      </c>
      <c r="N48" s="64">
        <v>1434</v>
      </c>
      <c r="O48" s="65">
        <v>1437</v>
      </c>
      <c r="P48" s="48"/>
      <c r="Q48" s="48"/>
      <c r="R48" s="48"/>
      <c r="S48" s="48"/>
      <c r="T48" s="48"/>
      <c r="U48" s="48"/>
    </row>
    <row r="49" spans="1:21" ht="30.75" customHeight="1">
      <c r="A49" s="48"/>
      <c r="B49" s="1196"/>
      <c r="C49" s="1197"/>
      <c r="D49" s="62"/>
      <c r="E49" s="1188" t="s">
        <v>16</v>
      </c>
      <c r="F49" s="1188"/>
      <c r="G49" s="1188"/>
      <c r="H49" s="1188"/>
      <c r="I49" s="1188"/>
      <c r="J49" s="1189"/>
      <c r="K49" s="63">
        <v>130</v>
      </c>
      <c r="L49" s="64">
        <v>174</v>
      </c>
      <c r="M49" s="64">
        <v>186</v>
      </c>
      <c r="N49" s="64">
        <v>153</v>
      </c>
      <c r="O49" s="65">
        <v>191</v>
      </c>
      <c r="P49" s="48"/>
      <c r="Q49" s="48"/>
      <c r="R49" s="48"/>
      <c r="S49" s="48"/>
      <c r="T49" s="48"/>
      <c r="U49" s="48"/>
    </row>
    <row r="50" spans="1:21" ht="30.75" customHeight="1">
      <c r="A50" s="48"/>
      <c r="B50" s="1196"/>
      <c r="C50" s="1197"/>
      <c r="D50" s="62"/>
      <c r="E50" s="1188" t="s">
        <v>17</v>
      </c>
      <c r="F50" s="1188"/>
      <c r="G50" s="1188"/>
      <c r="H50" s="1188"/>
      <c r="I50" s="1188"/>
      <c r="J50" s="1189"/>
      <c r="K50" s="63">
        <v>179</v>
      </c>
      <c r="L50" s="64">
        <v>129</v>
      </c>
      <c r="M50" s="64">
        <v>165</v>
      </c>
      <c r="N50" s="64">
        <v>152</v>
      </c>
      <c r="O50" s="65">
        <v>180</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4075</v>
      </c>
      <c r="L52" s="64">
        <v>4164</v>
      </c>
      <c r="M52" s="64">
        <v>4663</v>
      </c>
      <c r="N52" s="64">
        <v>4770</v>
      </c>
      <c r="O52" s="65">
        <v>4783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2254</v>
      </c>
      <c r="L53" s="69">
        <v>2152</v>
      </c>
      <c r="M53" s="69">
        <v>2209</v>
      </c>
      <c r="N53" s="69">
        <v>2057</v>
      </c>
      <c r="O53" s="70">
        <v>1890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46644</v>
      </c>
      <c r="J41" s="83">
        <v>46490</v>
      </c>
      <c r="K41" s="83">
        <v>45861</v>
      </c>
      <c r="L41" s="83">
        <v>46065</v>
      </c>
      <c r="M41" s="84">
        <v>45656</v>
      </c>
    </row>
    <row r="42" spans="2:13" ht="27.75" customHeight="1">
      <c r="B42" s="1204"/>
      <c r="C42" s="1205"/>
      <c r="D42" s="85"/>
      <c r="E42" s="1210" t="s">
        <v>26</v>
      </c>
      <c r="F42" s="1210"/>
      <c r="G42" s="1210"/>
      <c r="H42" s="1211"/>
      <c r="I42" s="86">
        <v>1233</v>
      </c>
      <c r="J42" s="87">
        <v>1131</v>
      </c>
      <c r="K42" s="87">
        <v>1194</v>
      </c>
      <c r="L42" s="87">
        <v>1437</v>
      </c>
      <c r="M42" s="88">
        <v>1173</v>
      </c>
    </row>
    <row r="43" spans="2:13" ht="27.75" customHeight="1">
      <c r="B43" s="1204"/>
      <c r="C43" s="1205"/>
      <c r="D43" s="85"/>
      <c r="E43" s="1210" t="s">
        <v>27</v>
      </c>
      <c r="F43" s="1210"/>
      <c r="G43" s="1210"/>
      <c r="H43" s="1211"/>
      <c r="I43" s="86">
        <v>19021</v>
      </c>
      <c r="J43" s="87">
        <v>18368</v>
      </c>
      <c r="K43" s="87">
        <v>18218</v>
      </c>
      <c r="L43" s="87">
        <v>17432</v>
      </c>
      <c r="M43" s="88">
        <v>17559</v>
      </c>
    </row>
    <row r="44" spans="2:13" ht="27.75" customHeight="1">
      <c r="B44" s="1204"/>
      <c r="C44" s="1205"/>
      <c r="D44" s="85"/>
      <c r="E44" s="1210" t="s">
        <v>28</v>
      </c>
      <c r="F44" s="1210"/>
      <c r="G44" s="1210"/>
      <c r="H44" s="1211"/>
      <c r="I44" s="86">
        <v>1694</v>
      </c>
      <c r="J44" s="87">
        <v>1649</v>
      </c>
      <c r="K44" s="87">
        <v>2231</v>
      </c>
      <c r="L44" s="87">
        <v>3445</v>
      </c>
      <c r="M44" s="88">
        <v>3448</v>
      </c>
    </row>
    <row r="45" spans="2:13" ht="27.75" customHeight="1">
      <c r="B45" s="1204"/>
      <c r="C45" s="1205"/>
      <c r="D45" s="85"/>
      <c r="E45" s="1210" t="s">
        <v>29</v>
      </c>
      <c r="F45" s="1210"/>
      <c r="G45" s="1210"/>
      <c r="H45" s="1211"/>
      <c r="I45" s="86">
        <v>4237</v>
      </c>
      <c r="J45" s="87">
        <v>3606</v>
      </c>
      <c r="K45" s="87">
        <v>3350</v>
      </c>
      <c r="L45" s="87">
        <v>3414</v>
      </c>
      <c r="M45" s="88">
        <v>3236</v>
      </c>
    </row>
    <row r="46" spans="2:13" ht="27.75" customHeight="1">
      <c r="B46" s="1204"/>
      <c r="C46" s="1205"/>
      <c r="D46" s="89"/>
      <c r="E46" s="1210" t="s">
        <v>30</v>
      </c>
      <c r="F46" s="1210"/>
      <c r="G46" s="1210"/>
      <c r="H46" s="1211"/>
      <c r="I46" s="86">
        <v>96</v>
      </c>
      <c r="J46" s="87">
        <v>56</v>
      </c>
      <c r="K46" s="87">
        <v>52</v>
      </c>
      <c r="L46" s="87">
        <v>48</v>
      </c>
      <c r="M46" s="88">
        <v>44</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8078</v>
      </c>
      <c r="J50" s="87">
        <v>7928</v>
      </c>
      <c r="K50" s="87">
        <v>8316</v>
      </c>
      <c r="L50" s="87">
        <v>8054</v>
      </c>
      <c r="M50" s="88">
        <v>7240</v>
      </c>
    </row>
    <row r="51" spans="2:13" ht="27.75" customHeight="1">
      <c r="B51" s="1204"/>
      <c r="C51" s="1205"/>
      <c r="D51" s="85"/>
      <c r="E51" s="1210" t="s">
        <v>36</v>
      </c>
      <c r="F51" s="1210"/>
      <c r="G51" s="1210"/>
      <c r="H51" s="1211"/>
      <c r="I51" s="86">
        <v>2186</v>
      </c>
      <c r="J51" s="87">
        <v>2000</v>
      </c>
      <c r="K51" s="87">
        <v>1785</v>
      </c>
      <c r="L51" s="87">
        <v>1658</v>
      </c>
      <c r="M51" s="88">
        <v>1492</v>
      </c>
    </row>
    <row r="52" spans="2:13" ht="27.75" customHeight="1">
      <c r="B52" s="1206"/>
      <c r="C52" s="1207"/>
      <c r="D52" s="85"/>
      <c r="E52" s="1210" t="s">
        <v>37</v>
      </c>
      <c r="F52" s="1210"/>
      <c r="G52" s="1210"/>
      <c r="H52" s="1211"/>
      <c r="I52" s="86">
        <v>46955</v>
      </c>
      <c r="J52" s="87">
        <v>46082</v>
      </c>
      <c r="K52" s="87">
        <v>45377</v>
      </c>
      <c r="L52" s="87">
        <v>47285</v>
      </c>
      <c r="M52" s="88">
        <v>46182</v>
      </c>
    </row>
    <row r="53" spans="2:13" ht="27.75" customHeight="1" thickBot="1">
      <c r="B53" s="1217" t="s">
        <v>38</v>
      </c>
      <c r="C53" s="1218"/>
      <c r="D53" s="92"/>
      <c r="E53" s="1219" t="s">
        <v>39</v>
      </c>
      <c r="F53" s="1219"/>
      <c r="G53" s="1219"/>
      <c r="H53" s="1220"/>
      <c r="I53" s="93">
        <v>15707</v>
      </c>
      <c r="J53" s="94">
        <v>15291</v>
      </c>
      <c r="K53" s="94">
        <v>15428</v>
      </c>
      <c r="L53" s="94">
        <v>14845</v>
      </c>
      <c r="M53" s="95">
        <v>16203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563</v>
      </c>
      <c r="H51" s="1248"/>
      <c r="I51" s="1253" t="s">
        <v>564</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565</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566</v>
      </c>
      <c r="H55" s="1228"/>
      <c r="I55" s="1233" t="s">
        <v>564</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565</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5" t="s">
        <v>570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563</v>
      </c>
      <c r="H73" s="1248"/>
      <c r="I73" s="1253" t="s">
        <v>564</v>
      </c>
      <c r="J73" s="1253"/>
      <c r="K73" s="1234">
        <v>93.5</v>
      </c>
      <c r="L73" s="1234">
        <v>90.3</v>
      </c>
      <c r="M73" s="1221">
        <v>92.1</v>
      </c>
      <c r="N73" s="1221">
        <v>88.3</v>
      </c>
      <c r="O73" s="1221">
        <v>99.2</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569</v>
      </c>
      <c r="J75" s="1233"/>
      <c r="K75" s="1225">
        <v>14.6</v>
      </c>
      <c r="L75" s="1225">
        <v>13.6</v>
      </c>
      <c r="M75" s="1225">
        <v>13.1</v>
      </c>
      <c r="N75" s="1225">
        <v>12.7</v>
      </c>
      <c r="O75" s="1225">
        <v>12.3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566</v>
      </c>
      <c r="H77" s="1228"/>
      <c r="I77" s="1233" t="s">
        <v>564</v>
      </c>
      <c r="J77" s="1233"/>
      <c r="K77" s="1234">
        <v>58.2</v>
      </c>
      <c r="L77" s="1234">
        <v>50.3</v>
      </c>
      <c r="M77" s="1221">
        <v>45.9</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569</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125814</v>
      </c>
      <c r="E3" s="118"/>
      <c r="F3" s="119">
        <v>50880</v>
      </c>
      <c r="G3" s="120"/>
      <c r="H3" s="121"/>
    </row>
    <row r="4" spans="1:8">
      <c r="A4" s="122"/>
      <c r="B4" s="123"/>
      <c r="C4" s="124"/>
      <c r="D4" s="125">
        <v>68760</v>
      </c>
      <c r="E4" s="126"/>
      <c r="F4" s="127">
        <v>26879</v>
      </c>
      <c r="G4" s="128"/>
      <c r="H4" s="129"/>
    </row>
    <row r="5" spans="1:8">
      <c r="A5" s="110" t="s">
        <v>514</v>
      </c>
      <c r="B5" s="115"/>
      <c r="C5" s="116"/>
      <c r="D5" s="117">
        <v>141301</v>
      </c>
      <c r="E5" s="118"/>
      <c r="F5" s="119">
        <v>63956</v>
      </c>
      <c r="G5" s="120"/>
      <c r="H5" s="121"/>
    </row>
    <row r="6" spans="1:8">
      <c r="A6" s="122"/>
      <c r="B6" s="123"/>
      <c r="C6" s="124"/>
      <c r="D6" s="125">
        <v>57890</v>
      </c>
      <c r="E6" s="126"/>
      <c r="F6" s="127">
        <v>29239</v>
      </c>
      <c r="G6" s="128"/>
      <c r="H6" s="129"/>
    </row>
    <row r="7" spans="1:8">
      <c r="A7" s="110" t="s">
        <v>515</v>
      </c>
      <c r="B7" s="115"/>
      <c r="C7" s="116"/>
      <c r="D7" s="117">
        <v>120442</v>
      </c>
      <c r="E7" s="118"/>
      <c r="F7" s="119">
        <v>66255</v>
      </c>
      <c r="G7" s="120"/>
      <c r="H7" s="121"/>
    </row>
    <row r="8" spans="1:8">
      <c r="A8" s="122"/>
      <c r="B8" s="123"/>
      <c r="C8" s="124"/>
      <c r="D8" s="125">
        <v>45855</v>
      </c>
      <c r="E8" s="126"/>
      <c r="F8" s="127">
        <v>31822</v>
      </c>
      <c r="G8" s="128"/>
      <c r="H8" s="129"/>
    </row>
    <row r="9" spans="1:8">
      <c r="A9" s="110" t="s">
        <v>516</v>
      </c>
      <c r="B9" s="115"/>
      <c r="C9" s="116"/>
      <c r="D9" s="117">
        <v>145006</v>
      </c>
      <c r="E9" s="118"/>
      <c r="F9" s="119">
        <v>92247</v>
      </c>
      <c r="G9" s="120"/>
      <c r="H9" s="121"/>
    </row>
    <row r="10" spans="1:8">
      <c r="A10" s="122"/>
      <c r="B10" s="123"/>
      <c r="C10" s="124"/>
      <c r="D10" s="125">
        <v>48313</v>
      </c>
      <c r="E10" s="126"/>
      <c r="F10" s="127">
        <v>37204</v>
      </c>
      <c r="G10" s="128"/>
      <c r="H10" s="129"/>
    </row>
    <row r="11" spans="1:8">
      <c r="A11" s="110" t="s">
        <v>517</v>
      </c>
      <c r="B11" s="115"/>
      <c r="C11" s="116"/>
      <c r="D11" s="117">
        <v>106388</v>
      </c>
      <c r="E11" s="118"/>
      <c r="F11" s="119">
        <v>67319</v>
      </c>
      <c r="G11" s="120"/>
      <c r="H11" s="121"/>
    </row>
    <row r="12" spans="1:8">
      <c r="A12" s="122"/>
      <c r="B12" s="123"/>
      <c r="C12" s="130"/>
      <c r="D12" s="125">
        <v>59514</v>
      </c>
      <c r="E12" s="126"/>
      <c r="F12" s="127">
        <v>38101</v>
      </c>
      <c r="G12" s="128"/>
      <c r="H12" s="129"/>
    </row>
    <row r="13" spans="1:8">
      <c r="A13" s="110"/>
      <c r="B13" s="115"/>
      <c r="C13" s="131"/>
      <c r="D13" s="132">
        <v>127790</v>
      </c>
      <c r="E13" s="133"/>
      <c r="F13" s="134">
        <v>68131</v>
      </c>
      <c r="G13" s="135"/>
      <c r="H13" s="121"/>
    </row>
    <row r="14" spans="1:8">
      <c r="A14" s="122"/>
      <c r="B14" s="123"/>
      <c r="C14" s="124"/>
      <c r="D14" s="125">
        <v>56066</v>
      </c>
      <c r="E14" s="126"/>
      <c r="F14" s="127">
        <v>32649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7.52</v>
      </c>
      <c r="C19" s="136">
        <f>ROUND(VALUE(SUBSTITUTE(実質収支比率等に係る経年分析!G$48,"▲","-")),2)</f>
        <v>11.09</v>
      </c>
      <c r="D19" s="136">
        <f>ROUND(VALUE(SUBSTITUTE(実質収支比率等に係る経年分析!H$48,"▲","-")),2)</f>
        <v>7.93</v>
      </c>
      <c r="E19" s="136">
        <f>ROUND(VALUE(SUBSTITUTE(実質収支比率等に係る経年分析!I$48,"▲","-")),2)</f>
        <v>8.18</v>
      </c>
      <c r="F19" s="136">
        <f>ROUND(VALUE(SUBSTITUTE(実質収支比率等に係る経年分析!J$48,"▲","-")),2)</f>
        <v>5.43</v>
      </c>
    </row>
    <row r="20" spans="1:11">
      <c r="A20" s="136" t="s">
        <v>44</v>
      </c>
      <c r="B20" s="136">
        <f>ROUND(VALUE(SUBSTITUTE(実質収支比率等に係る経年分析!F$47,"▲","-")),2)</f>
        <v>7.57</v>
      </c>
      <c r="C20" s="136">
        <f>ROUND(VALUE(SUBSTITUTE(実質収支比率等に係る経年分析!G$47,"▲","-")),2)</f>
        <v>10.51</v>
      </c>
      <c r="D20" s="136">
        <f>ROUND(VALUE(SUBSTITUTE(実質収支比率等に係る経年分析!H$47,"▲","-")),2)</f>
        <v>12.25</v>
      </c>
      <c r="E20" s="136">
        <f>ROUND(VALUE(SUBSTITUTE(実質収支比率等に係る経年分析!I$47,"▲","-")),2)</f>
        <v>14.14</v>
      </c>
      <c r="F20" s="136">
        <f>ROUND(VALUE(SUBSTITUTE(実質収支比率等に係る経年分析!J$47,"▲","-")),2)</f>
        <v>14.46</v>
      </c>
    </row>
    <row r="21" spans="1:11">
      <c r="A21" s="136" t="s">
        <v>45</v>
      </c>
      <c r="B21" s="136">
        <f>IF(ISNUMBER(VALUE(SUBSTITUTE(実質収支比率等に係る経年分析!F$49,"▲","-"))),ROUND(VALUE(SUBSTITUTE(実質収支比率等に係る経年分析!F$49,"▲","-")),2),NA())</f>
        <v>5.07</v>
      </c>
      <c r="C21" s="136">
        <f>IF(ISNUMBER(VALUE(SUBSTITUTE(実質収支比率等に係る経年分析!G$49,"▲","-"))),ROUND(VALUE(SUBSTITUTE(実質収支比率等に係る経年分析!G$49,"▲","-")),2),NA())</f>
        <v>7.29</v>
      </c>
      <c r="D21" s="136">
        <f>IF(ISNUMBER(VALUE(SUBSTITUTE(実質収支比率等に係る経年分析!H$49,"▲","-"))),ROUND(VALUE(SUBSTITUTE(実質収支比率等に係る経年分析!H$49,"▲","-")),2),NA())</f>
        <v>-0.26</v>
      </c>
      <c r="E21" s="136">
        <f>IF(ISNUMBER(VALUE(SUBSTITUTE(実質収支比率等に係る経年分析!I$49,"▲","-"))),ROUND(VALUE(SUBSTITUTE(実質収支比率等に係る経年分析!I$49,"▲","-")),2),NA())</f>
        <v>4.3099999999999996</v>
      </c>
      <c r="F21" s="136">
        <f>IF(ISNUMBER(VALUE(SUBSTITUTE(実質収支比率等に係る経年分析!J$49,"▲","-"))),ROUND(VALUE(SUBSTITUTE(実質収支比率等に係る経年分析!J$49,"▲","-")),2),NA())</f>
        <v>-1.99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国民健康保険特別会計（直診勘定）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1.1599999999999999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4.4800000000000004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4.6500000000000004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4.38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4075</v>
      </c>
      <c r="E42" s="138"/>
      <c r="F42" s="138"/>
      <c r="G42" s="138">
        <f>'実質公債費比率（分子）の構造'!L$52</f>
        <v>4164</v>
      </c>
      <c r="H42" s="138"/>
      <c r="I42" s="138"/>
      <c r="J42" s="138">
        <f>'実質公債費比率（分子）の構造'!M$52</f>
        <v>4663</v>
      </c>
      <c r="K42" s="138"/>
      <c r="L42" s="138"/>
      <c r="M42" s="138">
        <f>'実質公債費比率（分子）の構造'!N$52</f>
        <v>4770</v>
      </c>
      <c r="N42" s="138"/>
      <c r="O42" s="138"/>
      <c r="P42" s="138">
        <f>'実質公債費比率（分子）の構造'!O$52</f>
        <v>4783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179</v>
      </c>
      <c r="C44" s="138"/>
      <c r="D44" s="138"/>
      <c r="E44" s="138">
        <f>'実質公債費比率（分子）の構造'!L$50</f>
        <v>129</v>
      </c>
      <c r="F44" s="138"/>
      <c r="G44" s="138"/>
      <c r="H44" s="138">
        <f>'実質公債費比率（分子）の構造'!M$50</f>
        <v>165</v>
      </c>
      <c r="I44" s="138"/>
      <c r="J44" s="138"/>
      <c r="K44" s="138">
        <f>'実質公債費比率（分子）の構造'!N$50</f>
        <v>152</v>
      </c>
      <c r="L44" s="138"/>
      <c r="M44" s="138"/>
      <c r="N44" s="138">
        <f>'実質公債費比率（分子）の構造'!O$50</f>
        <v>180</v>
      </c>
      <c r="O44" s="138"/>
      <c r="P44" s="138"/>
    </row>
    <row r="45" spans="1:16">
      <c r="A45" s="138" t="s">
        <v>55</v>
      </c>
      <c r="B45" s="138">
        <f>'実質公債費比率（分子）の構造'!K$49</f>
        <v>130</v>
      </c>
      <c r="C45" s="138"/>
      <c r="D45" s="138"/>
      <c r="E45" s="138">
        <f>'実質公債費比率（分子）の構造'!L$49</f>
        <v>174</v>
      </c>
      <c r="F45" s="138"/>
      <c r="G45" s="138"/>
      <c r="H45" s="138">
        <f>'実質公債費比率（分子）の構造'!M$49</f>
        <v>186</v>
      </c>
      <c r="I45" s="138"/>
      <c r="J45" s="138"/>
      <c r="K45" s="138">
        <f>'実質公債費比率（分子）の構造'!N$49</f>
        <v>153</v>
      </c>
      <c r="L45" s="138"/>
      <c r="M45" s="138"/>
      <c r="N45" s="138">
        <f>'実質公債費比率（分子）の構造'!O$49</f>
        <v>191</v>
      </c>
      <c r="O45" s="138"/>
      <c r="P45" s="138"/>
    </row>
    <row r="46" spans="1:16">
      <c r="A46" s="138" t="s">
        <v>56</v>
      </c>
      <c r="B46" s="138">
        <f>'実質公債費比率（分子）の構造'!K$48</f>
        <v>1299</v>
      </c>
      <c r="C46" s="138"/>
      <c r="D46" s="138"/>
      <c r="E46" s="138">
        <f>'実質公債費比率（分子）の構造'!L$48</f>
        <v>1241</v>
      </c>
      <c r="F46" s="138"/>
      <c r="G46" s="138"/>
      <c r="H46" s="138">
        <f>'実質公債費比率（分子）の構造'!M$48</f>
        <v>1358</v>
      </c>
      <c r="I46" s="138"/>
      <c r="J46" s="138"/>
      <c r="K46" s="138">
        <f>'実質公債費比率（分子）の構造'!N$48</f>
        <v>1434</v>
      </c>
      <c r="L46" s="138"/>
      <c r="M46" s="138"/>
      <c r="N46" s="138">
        <f>'実質公債費比率（分子）の構造'!O$48</f>
        <v>1437</v>
      </c>
      <c r="O46" s="138"/>
      <c r="P46" s="138"/>
    </row>
    <row r="47" spans="1:16">
      <c r="A47" s="138" t="s">
        <v>57</v>
      </c>
      <c r="B47" s="138">
        <f>'実質公債費比率（分子）の構造'!K$47</f>
        <v>3</v>
      </c>
      <c r="C47" s="138"/>
      <c r="D47" s="138"/>
      <c r="E47" s="138">
        <f>'実質公債費比率（分子）の構造'!L$47</f>
        <v>3</v>
      </c>
      <c r="F47" s="138"/>
      <c r="G47" s="138"/>
      <c r="H47" s="138">
        <f>'実質公債費比率（分子）の構造'!M$47</f>
        <v>3</v>
      </c>
      <c r="I47" s="138"/>
      <c r="J47" s="138"/>
      <c r="K47" s="138">
        <f>'実質公債費比率（分子）の構造'!N$47</f>
        <v>3</v>
      </c>
      <c r="L47" s="138"/>
      <c r="M47" s="138"/>
      <c r="N47" s="138">
        <f>'実質公債費比率（分子）の構造'!O$47</f>
        <v>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4718</v>
      </c>
      <c r="C49" s="138"/>
      <c r="D49" s="138"/>
      <c r="E49" s="138">
        <f>'実質公債費比率（分子）の構造'!L$45</f>
        <v>4769</v>
      </c>
      <c r="F49" s="138"/>
      <c r="G49" s="138"/>
      <c r="H49" s="138">
        <f>'実質公債費比率（分子）の構造'!M$45</f>
        <v>5160</v>
      </c>
      <c r="I49" s="138"/>
      <c r="J49" s="138"/>
      <c r="K49" s="138">
        <f>'実質公債費比率（分子）の構造'!N$45</f>
        <v>5085</v>
      </c>
      <c r="L49" s="138"/>
      <c r="M49" s="138"/>
      <c r="N49" s="138">
        <f>'実質公債費比率（分子）の構造'!O$45</f>
        <v>4862</v>
      </c>
      <c r="O49" s="138"/>
      <c r="P49" s="138"/>
    </row>
    <row r="50" spans="1:16">
      <c r="A50" s="138" t="s">
        <v>60</v>
      </c>
      <c r="B50" s="138" t="e">
        <f>NA()</f>
        <v>#N/A</v>
      </c>
      <c r="C50" s="138">
        <f>IF(ISNUMBER('実質公債費比率（分子）の構造'!K$53),'実質公債費比率（分子）の構造'!K$53,NA())</f>
        <v>2254</v>
      </c>
      <c r="D50" s="138" t="e">
        <f>NA()</f>
        <v>#N/A</v>
      </c>
      <c r="E50" s="138" t="e">
        <f>NA()</f>
        <v>#N/A</v>
      </c>
      <c r="F50" s="138">
        <f>IF(ISNUMBER('実質公債費比率（分子）の構造'!L$53),'実質公債費比率（分子）の構造'!L$53,NA())</f>
        <v>2152</v>
      </c>
      <c r="G50" s="138" t="e">
        <f>NA()</f>
        <v>#N/A</v>
      </c>
      <c r="H50" s="138" t="e">
        <f>NA()</f>
        <v>#N/A</v>
      </c>
      <c r="I50" s="138">
        <f>IF(ISNUMBER('実質公債費比率（分子）の構造'!M$53),'実質公債費比率（分子）の構造'!M$53,NA())</f>
        <v>2209</v>
      </c>
      <c r="J50" s="138" t="e">
        <f>NA()</f>
        <v>#N/A</v>
      </c>
      <c r="K50" s="138" t="e">
        <f>NA()</f>
        <v>#N/A</v>
      </c>
      <c r="L50" s="138">
        <f>IF(ISNUMBER('実質公債費比率（分子）の構造'!N$53),'実質公債費比率（分子）の構造'!N$53,NA())</f>
        <v>2057</v>
      </c>
      <c r="M50" s="138" t="e">
        <f>NA()</f>
        <v>#N/A</v>
      </c>
      <c r="N50" s="138" t="e">
        <f>NA()</f>
        <v>#N/A</v>
      </c>
      <c r="O50" s="138">
        <f>IF(ISNUMBER('実質公債費比率（分子）の構造'!O$53),'実質公債費比率（分子）の構造'!O$53,NA())</f>
        <v>1890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46955</v>
      </c>
      <c r="E56" s="137"/>
      <c r="F56" s="137"/>
      <c r="G56" s="137">
        <f>'将来負担比率（分子）の構造'!J$52</f>
        <v>46082</v>
      </c>
      <c r="H56" s="137"/>
      <c r="I56" s="137"/>
      <c r="J56" s="137">
        <f>'将来負担比率（分子）の構造'!K$52</f>
        <v>45377</v>
      </c>
      <c r="K56" s="137"/>
      <c r="L56" s="137"/>
      <c r="M56" s="137">
        <f>'将来負担比率（分子）の構造'!L$52</f>
        <v>47285</v>
      </c>
      <c r="N56" s="137"/>
      <c r="O56" s="137"/>
      <c r="P56" s="137">
        <f>'将来負担比率（分子）の構造'!M$52</f>
        <v>46182</v>
      </c>
    </row>
    <row r="57" spans="1:16">
      <c r="A57" s="137" t="s">
        <v>36</v>
      </c>
      <c r="B57" s="137"/>
      <c r="C57" s="137"/>
      <c r="D57" s="137">
        <f>'将来負担比率（分子）の構造'!I$51</f>
        <v>2186</v>
      </c>
      <c r="E57" s="137"/>
      <c r="F57" s="137"/>
      <c r="G57" s="137">
        <f>'将来負担比率（分子）の構造'!J$51</f>
        <v>2000</v>
      </c>
      <c r="H57" s="137"/>
      <c r="I57" s="137"/>
      <c r="J57" s="137">
        <f>'将来負担比率（分子）の構造'!K$51</f>
        <v>1785</v>
      </c>
      <c r="K57" s="137"/>
      <c r="L57" s="137"/>
      <c r="M57" s="137">
        <f>'将来負担比率（分子）の構造'!L$51</f>
        <v>1658</v>
      </c>
      <c r="N57" s="137"/>
      <c r="O57" s="137"/>
      <c r="P57" s="137">
        <f>'将来負担比率（分子）の構造'!M$51</f>
        <v>1492</v>
      </c>
    </row>
    <row r="58" spans="1:16">
      <c r="A58" s="137" t="s">
        <v>35</v>
      </c>
      <c r="B58" s="137"/>
      <c r="C58" s="137"/>
      <c r="D58" s="137">
        <f>'将来負担比率（分子）の構造'!I$50</f>
        <v>8078</v>
      </c>
      <c r="E58" s="137"/>
      <c r="F58" s="137"/>
      <c r="G58" s="137">
        <f>'将来負担比率（分子）の構造'!J$50</f>
        <v>7928</v>
      </c>
      <c r="H58" s="137"/>
      <c r="I58" s="137"/>
      <c r="J58" s="137">
        <f>'将来負担比率（分子）の構造'!K$50</f>
        <v>8316</v>
      </c>
      <c r="K58" s="137"/>
      <c r="L58" s="137"/>
      <c r="M58" s="137">
        <f>'将来負担比率（分子）の構造'!L$50</f>
        <v>8054</v>
      </c>
      <c r="N58" s="137"/>
      <c r="O58" s="137"/>
      <c r="P58" s="137">
        <f>'将来負担比率（分子）の構造'!M$50</f>
        <v>7240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96</v>
      </c>
      <c r="C61" s="137"/>
      <c r="D61" s="137"/>
      <c r="E61" s="137">
        <f>'将来負担比率（分子）の構造'!J$46</f>
        <v>56</v>
      </c>
      <c r="F61" s="137"/>
      <c r="G61" s="137"/>
      <c r="H61" s="137">
        <f>'将来負担比率（分子）の構造'!K$46</f>
        <v>52</v>
      </c>
      <c r="I61" s="137"/>
      <c r="J61" s="137"/>
      <c r="K61" s="137">
        <f>'将来負担比率（分子）の構造'!L$46</f>
        <v>48</v>
      </c>
      <c r="L61" s="137"/>
      <c r="M61" s="137"/>
      <c r="N61" s="137">
        <f>'将来負担比率（分子）の構造'!M$46</f>
        <v>44</v>
      </c>
      <c r="O61" s="137"/>
      <c r="P61" s="137"/>
    </row>
    <row r="62" spans="1:16">
      <c r="A62" s="137" t="s">
        <v>29</v>
      </c>
      <c r="B62" s="137">
        <f>'将来負担比率（分子）の構造'!I$45</f>
        <v>4237</v>
      </c>
      <c r="C62" s="137"/>
      <c r="D62" s="137"/>
      <c r="E62" s="137">
        <f>'将来負担比率（分子）の構造'!J$45</f>
        <v>3606</v>
      </c>
      <c r="F62" s="137"/>
      <c r="G62" s="137"/>
      <c r="H62" s="137">
        <f>'将来負担比率（分子）の構造'!K$45</f>
        <v>3350</v>
      </c>
      <c r="I62" s="137"/>
      <c r="J62" s="137"/>
      <c r="K62" s="137">
        <f>'将来負担比率（分子）の構造'!L$45</f>
        <v>3414</v>
      </c>
      <c r="L62" s="137"/>
      <c r="M62" s="137"/>
      <c r="N62" s="137">
        <f>'将来負担比率（分子）の構造'!M$45</f>
        <v>3236</v>
      </c>
      <c r="O62" s="137"/>
      <c r="P62" s="137"/>
    </row>
    <row r="63" spans="1:16">
      <c r="A63" s="137" t="s">
        <v>28</v>
      </c>
      <c r="B63" s="137">
        <f>'将来負担比率（分子）の構造'!I$44</f>
        <v>1694</v>
      </c>
      <c r="C63" s="137"/>
      <c r="D63" s="137"/>
      <c r="E63" s="137">
        <f>'将来負担比率（分子）の構造'!J$44</f>
        <v>1649</v>
      </c>
      <c r="F63" s="137"/>
      <c r="G63" s="137"/>
      <c r="H63" s="137">
        <f>'将来負担比率（分子）の構造'!K$44</f>
        <v>2231</v>
      </c>
      <c r="I63" s="137"/>
      <c r="J63" s="137"/>
      <c r="K63" s="137">
        <f>'将来負担比率（分子）の構造'!L$44</f>
        <v>3445</v>
      </c>
      <c r="L63" s="137"/>
      <c r="M63" s="137"/>
      <c r="N63" s="137">
        <f>'将来負担比率（分子）の構造'!M$44</f>
        <v>3448</v>
      </c>
      <c r="O63" s="137"/>
      <c r="P63" s="137"/>
    </row>
    <row r="64" spans="1:16">
      <c r="A64" s="137" t="s">
        <v>27</v>
      </c>
      <c r="B64" s="137">
        <f>'将来負担比率（分子）の構造'!I$43</f>
        <v>19021</v>
      </c>
      <c r="C64" s="137"/>
      <c r="D64" s="137"/>
      <c r="E64" s="137">
        <f>'将来負担比率（分子）の構造'!J$43</f>
        <v>18368</v>
      </c>
      <c r="F64" s="137"/>
      <c r="G64" s="137"/>
      <c r="H64" s="137">
        <f>'将来負担比率（分子）の構造'!K$43</f>
        <v>18218</v>
      </c>
      <c r="I64" s="137"/>
      <c r="J64" s="137"/>
      <c r="K64" s="137">
        <f>'将来負担比率（分子）の構造'!L$43</f>
        <v>17432</v>
      </c>
      <c r="L64" s="137"/>
      <c r="M64" s="137"/>
      <c r="N64" s="137">
        <f>'将来負担比率（分子）の構造'!M$43</f>
        <v>17559</v>
      </c>
      <c r="O64" s="137"/>
      <c r="P64" s="137"/>
    </row>
    <row r="65" spans="1:16">
      <c r="A65" s="137" t="s">
        <v>26</v>
      </c>
      <c r="B65" s="137">
        <f>'将来負担比率（分子）の構造'!I$42</f>
        <v>1233</v>
      </c>
      <c r="C65" s="137"/>
      <c r="D65" s="137"/>
      <c r="E65" s="137">
        <f>'将来負担比率（分子）の構造'!J$42</f>
        <v>1131</v>
      </c>
      <c r="F65" s="137"/>
      <c r="G65" s="137"/>
      <c r="H65" s="137">
        <f>'将来負担比率（分子）の構造'!K$42</f>
        <v>1194</v>
      </c>
      <c r="I65" s="137"/>
      <c r="J65" s="137"/>
      <c r="K65" s="137">
        <f>'将来負担比率（分子）の構造'!L$42</f>
        <v>1437</v>
      </c>
      <c r="L65" s="137"/>
      <c r="M65" s="137"/>
      <c r="N65" s="137">
        <f>'将来負担比率（分子）の構造'!M$42</f>
        <v>1173</v>
      </c>
      <c r="O65" s="137"/>
      <c r="P65" s="137"/>
    </row>
    <row r="66" spans="1:16">
      <c r="A66" s="137" t="s">
        <v>25</v>
      </c>
      <c r="B66" s="137">
        <f>'将来負担比率（分子）の構造'!I$41</f>
        <v>46644</v>
      </c>
      <c r="C66" s="137"/>
      <c r="D66" s="137"/>
      <c r="E66" s="137">
        <f>'将来負担比率（分子）の構造'!J$41</f>
        <v>46490</v>
      </c>
      <c r="F66" s="137"/>
      <c r="G66" s="137"/>
      <c r="H66" s="137">
        <f>'将来負担比率（分子）の構造'!K$41</f>
        <v>45861</v>
      </c>
      <c r="I66" s="137"/>
      <c r="J66" s="137"/>
      <c r="K66" s="137">
        <f>'将来負担比率（分子）の構造'!L$41</f>
        <v>46065</v>
      </c>
      <c r="L66" s="137"/>
      <c r="M66" s="137"/>
      <c r="N66" s="137">
        <f>'将来負担比率（分子）の構造'!M$41</f>
        <v>45656</v>
      </c>
      <c r="O66" s="137"/>
      <c r="P66" s="137"/>
    </row>
    <row r="67" spans="1:16">
      <c r="A67" s="137" t="s">
        <v>64</v>
      </c>
      <c r="B67" s="137" t="e">
        <f>NA()</f>
        <v>#N/A</v>
      </c>
      <c r="C67" s="137">
        <f>IF(ISNUMBER('将来負担比率（分子）の構造'!I$53), IF('将来負担比率（分子）の構造'!I$53 &lt; 0, 0, '将来負担比率（分子）の構造'!I$53), NA())</f>
        <v>15707</v>
      </c>
      <c r="D67" s="137" t="e">
        <f>NA()</f>
        <v>#N/A</v>
      </c>
      <c r="E67" s="137" t="e">
        <f>NA()</f>
        <v>#N/A</v>
      </c>
      <c r="F67" s="137">
        <f>IF(ISNUMBER('将来負担比率（分子）の構造'!J$53), IF('将来負担比率（分子）の構造'!J$53 &lt; 0, 0, '将来負担比率（分子）の構造'!J$53), NA())</f>
        <v>15291</v>
      </c>
      <c r="G67" s="137" t="e">
        <f>NA()</f>
        <v>#N/A</v>
      </c>
      <c r="H67" s="137" t="e">
        <f>NA()</f>
        <v>#N/A</v>
      </c>
      <c r="I67" s="137">
        <f>IF(ISNUMBER('将来負担比率（分子）の構造'!K$53), IF('将来負担比率（分子）の構造'!K$53 &lt; 0, 0, '将来負担比率（分子）の構造'!K$53), NA())</f>
        <v>15428</v>
      </c>
      <c r="J67" s="137" t="e">
        <f>NA()</f>
        <v>#N/A</v>
      </c>
      <c r="K67" s="137" t="e">
        <f>NA()</f>
        <v>#N/A</v>
      </c>
      <c r="L67" s="137">
        <f>IF(ISNUMBER('将来負担比率（分子）の構造'!L$53), IF('将来負担比率（分子）の構造'!L$53 &lt; 0, 0, '将来負担比率（分子）の構造'!L$53), NA())</f>
        <v>14845</v>
      </c>
      <c r="M67" s="137" t="e">
        <f>NA()</f>
        <v>#N/A</v>
      </c>
      <c r="N67" s="137" t="e">
        <f>NA()</f>
        <v>#N/A</v>
      </c>
      <c r="O67" s="137">
        <f>IF(ISNUMBER('将来負担比率（分子）の構造'!M$53), IF('将来負担比率（分子）の構造'!M$53 &lt; 0, 0, '将来負担比率（分子）の構造'!M$53), NA())</f>
        <v>16203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6089145</v>
      </c>
      <c r="S5" s="615"/>
      <c r="T5" s="615"/>
      <c r="U5" s="615"/>
      <c r="V5" s="615"/>
      <c r="W5" s="615"/>
      <c r="X5" s="615"/>
      <c r="Y5" s="616"/>
      <c r="Z5" s="617">
        <v>16.3</v>
      </c>
      <c r="AA5" s="617"/>
      <c r="AB5" s="617"/>
      <c r="AC5" s="617"/>
      <c r="AD5" s="618">
        <v>5958822</v>
      </c>
      <c r="AE5" s="618"/>
      <c r="AF5" s="618"/>
      <c r="AG5" s="618"/>
      <c r="AH5" s="618"/>
      <c r="AI5" s="618"/>
      <c r="AJ5" s="618"/>
      <c r="AK5" s="618"/>
      <c r="AL5" s="619">
        <v>29.9</v>
      </c>
      <c r="AM5" s="620"/>
      <c r="AN5" s="620"/>
      <c r="AO5" s="621"/>
      <c r="AP5" s="611" t="s">
        <v>210</v>
      </c>
      <c r="AQ5" s="612"/>
      <c r="AR5" s="612"/>
      <c r="AS5" s="612"/>
      <c r="AT5" s="612"/>
      <c r="AU5" s="612"/>
      <c r="AV5" s="612"/>
      <c r="AW5" s="612"/>
      <c r="AX5" s="612"/>
      <c r="AY5" s="612"/>
      <c r="AZ5" s="612"/>
      <c r="BA5" s="612"/>
      <c r="BB5" s="612"/>
      <c r="BC5" s="612"/>
      <c r="BD5" s="612"/>
      <c r="BE5" s="612"/>
      <c r="BF5" s="613"/>
      <c r="BG5" s="625">
        <v>5867944</v>
      </c>
      <c r="BH5" s="626"/>
      <c r="BI5" s="626"/>
      <c r="BJ5" s="626"/>
      <c r="BK5" s="626"/>
      <c r="BL5" s="626"/>
      <c r="BM5" s="626"/>
      <c r="BN5" s="627"/>
      <c r="BO5" s="628">
        <v>96.4</v>
      </c>
      <c r="BP5" s="628"/>
      <c r="BQ5" s="628"/>
      <c r="BR5" s="628"/>
      <c r="BS5" s="629">
        <v>37470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281319</v>
      </c>
      <c r="S6" s="626"/>
      <c r="T6" s="626"/>
      <c r="U6" s="626"/>
      <c r="V6" s="626"/>
      <c r="W6" s="626"/>
      <c r="X6" s="626"/>
      <c r="Y6" s="627"/>
      <c r="Z6" s="628">
        <v>0.8</v>
      </c>
      <c r="AA6" s="628"/>
      <c r="AB6" s="628"/>
      <c r="AC6" s="628"/>
      <c r="AD6" s="629">
        <v>281319</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5867944</v>
      </c>
      <c r="BH6" s="626"/>
      <c r="BI6" s="626"/>
      <c r="BJ6" s="626"/>
      <c r="BK6" s="626"/>
      <c r="BL6" s="626"/>
      <c r="BM6" s="626"/>
      <c r="BN6" s="627"/>
      <c r="BO6" s="628">
        <v>96.4</v>
      </c>
      <c r="BP6" s="628"/>
      <c r="BQ6" s="628"/>
      <c r="BR6" s="628"/>
      <c r="BS6" s="629">
        <v>37470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208338</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208338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4801</v>
      </c>
      <c r="S7" s="626"/>
      <c r="T7" s="626"/>
      <c r="U7" s="626"/>
      <c r="V7" s="626"/>
      <c r="W7" s="626"/>
      <c r="X7" s="626"/>
      <c r="Y7" s="627"/>
      <c r="Z7" s="628">
        <v>0</v>
      </c>
      <c r="AA7" s="628"/>
      <c r="AB7" s="628"/>
      <c r="AC7" s="628"/>
      <c r="AD7" s="629">
        <v>4801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2227126</v>
      </c>
      <c r="BH7" s="626"/>
      <c r="BI7" s="626"/>
      <c r="BJ7" s="626"/>
      <c r="BK7" s="626"/>
      <c r="BL7" s="626"/>
      <c r="BM7" s="626"/>
      <c r="BN7" s="627"/>
      <c r="BO7" s="628">
        <v>36.6</v>
      </c>
      <c r="BP7" s="628"/>
      <c r="BQ7" s="628"/>
      <c r="BR7" s="628"/>
      <c r="BS7" s="629">
        <v>37470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3840783</v>
      </c>
      <c r="CS7" s="626"/>
      <c r="CT7" s="626"/>
      <c r="CU7" s="626"/>
      <c r="CV7" s="626"/>
      <c r="CW7" s="626"/>
      <c r="CX7" s="626"/>
      <c r="CY7" s="627"/>
      <c r="CZ7" s="628">
        <v>10.7</v>
      </c>
      <c r="DA7" s="628"/>
      <c r="DB7" s="628"/>
      <c r="DC7" s="628"/>
      <c r="DD7" s="634">
        <v>473313</v>
      </c>
      <c r="DE7" s="626"/>
      <c r="DF7" s="626"/>
      <c r="DG7" s="626"/>
      <c r="DH7" s="626"/>
      <c r="DI7" s="626"/>
      <c r="DJ7" s="626"/>
      <c r="DK7" s="626"/>
      <c r="DL7" s="626"/>
      <c r="DM7" s="626"/>
      <c r="DN7" s="626"/>
      <c r="DO7" s="626"/>
      <c r="DP7" s="627"/>
      <c r="DQ7" s="634">
        <v>2887610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14660</v>
      </c>
      <c r="S8" s="626"/>
      <c r="T8" s="626"/>
      <c r="U8" s="626"/>
      <c r="V8" s="626"/>
      <c r="W8" s="626"/>
      <c r="X8" s="626"/>
      <c r="Y8" s="627"/>
      <c r="Z8" s="628">
        <v>0</v>
      </c>
      <c r="AA8" s="628"/>
      <c r="AB8" s="628"/>
      <c r="AC8" s="628"/>
      <c r="AD8" s="629">
        <v>14660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93894</v>
      </c>
      <c r="BH8" s="626"/>
      <c r="BI8" s="626"/>
      <c r="BJ8" s="626"/>
      <c r="BK8" s="626"/>
      <c r="BL8" s="626"/>
      <c r="BM8" s="626"/>
      <c r="BN8" s="627"/>
      <c r="BO8" s="628">
        <v>1.5</v>
      </c>
      <c r="BP8" s="628"/>
      <c r="BQ8" s="628"/>
      <c r="BR8" s="628"/>
      <c r="BS8" s="634" t="s">
        <v>114</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8997552</v>
      </c>
      <c r="CS8" s="626"/>
      <c r="CT8" s="626"/>
      <c r="CU8" s="626"/>
      <c r="CV8" s="626"/>
      <c r="CW8" s="626"/>
      <c r="CX8" s="626"/>
      <c r="CY8" s="627"/>
      <c r="CZ8" s="628">
        <v>25.1</v>
      </c>
      <c r="DA8" s="628"/>
      <c r="DB8" s="628"/>
      <c r="DC8" s="628"/>
      <c r="DD8" s="634">
        <v>344332</v>
      </c>
      <c r="DE8" s="626"/>
      <c r="DF8" s="626"/>
      <c r="DG8" s="626"/>
      <c r="DH8" s="626"/>
      <c r="DI8" s="626"/>
      <c r="DJ8" s="626"/>
      <c r="DK8" s="626"/>
      <c r="DL8" s="626"/>
      <c r="DM8" s="626"/>
      <c r="DN8" s="626"/>
      <c r="DO8" s="626"/>
      <c r="DP8" s="627"/>
      <c r="DQ8" s="634">
        <v>4604006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8557</v>
      </c>
      <c r="S9" s="626"/>
      <c r="T9" s="626"/>
      <c r="U9" s="626"/>
      <c r="V9" s="626"/>
      <c r="W9" s="626"/>
      <c r="X9" s="626"/>
      <c r="Y9" s="627"/>
      <c r="Z9" s="628">
        <v>0</v>
      </c>
      <c r="AA9" s="628"/>
      <c r="AB9" s="628"/>
      <c r="AC9" s="628"/>
      <c r="AD9" s="629">
        <v>8557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1812255</v>
      </c>
      <c r="BH9" s="626"/>
      <c r="BI9" s="626"/>
      <c r="BJ9" s="626"/>
      <c r="BK9" s="626"/>
      <c r="BL9" s="626"/>
      <c r="BM9" s="626"/>
      <c r="BN9" s="627"/>
      <c r="BO9" s="628">
        <v>29.8</v>
      </c>
      <c r="BP9" s="628"/>
      <c r="BQ9" s="628"/>
      <c r="BR9" s="628"/>
      <c r="BS9" s="634" t="s">
        <v>114</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2040784</v>
      </c>
      <c r="CS9" s="626"/>
      <c r="CT9" s="626"/>
      <c r="CU9" s="626"/>
      <c r="CV9" s="626"/>
      <c r="CW9" s="626"/>
      <c r="CX9" s="626"/>
      <c r="CY9" s="627"/>
      <c r="CZ9" s="628">
        <v>5.7</v>
      </c>
      <c r="DA9" s="628"/>
      <c r="DB9" s="628"/>
      <c r="DC9" s="628"/>
      <c r="DD9" s="634">
        <v>244240</v>
      </c>
      <c r="DE9" s="626"/>
      <c r="DF9" s="626"/>
      <c r="DG9" s="626"/>
      <c r="DH9" s="626"/>
      <c r="DI9" s="626"/>
      <c r="DJ9" s="626"/>
      <c r="DK9" s="626"/>
      <c r="DL9" s="626"/>
      <c r="DM9" s="626"/>
      <c r="DN9" s="626"/>
      <c r="DO9" s="626"/>
      <c r="DP9" s="627"/>
      <c r="DQ9" s="634">
        <v>1599388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955199</v>
      </c>
      <c r="S10" s="626"/>
      <c r="T10" s="626"/>
      <c r="U10" s="626"/>
      <c r="V10" s="626"/>
      <c r="W10" s="626"/>
      <c r="X10" s="626"/>
      <c r="Y10" s="627"/>
      <c r="Z10" s="628">
        <v>2.6</v>
      </c>
      <c r="AA10" s="628"/>
      <c r="AB10" s="628"/>
      <c r="AC10" s="628"/>
      <c r="AD10" s="629">
        <v>955199</v>
      </c>
      <c r="AE10" s="629"/>
      <c r="AF10" s="629"/>
      <c r="AG10" s="629"/>
      <c r="AH10" s="629"/>
      <c r="AI10" s="629"/>
      <c r="AJ10" s="629"/>
      <c r="AK10" s="629"/>
      <c r="AL10" s="630">
        <v>4.8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131876</v>
      </c>
      <c r="BH10" s="626"/>
      <c r="BI10" s="626"/>
      <c r="BJ10" s="626"/>
      <c r="BK10" s="626"/>
      <c r="BL10" s="626"/>
      <c r="BM10" s="626"/>
      <c r="BN10" s="627"/>
      <c r="BO10" s="628">
        <v>2.2000000000000002</v>
      </c>
      <c r="BP10" s="628"/>
      <c r="BQ10" s="628"/>
      <c r="BR10" s="628"/>
      <c r="BS10" s="634" t="s">
        <v>114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51860</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36333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15182</v>
      </c>
      <c r="S11" s="626"/>
      <c r="T11" s="626"/>
      <c r="U11" s="626"/>
      <c r="V11" s="626"/>
      <c r="W11" s="626"/>
      <c r="X11" s="626"/>
      <c r="Y11" s="627"/>
      <c r="Z11" s="628">
        <v>0</v>
      </c>
      <c r="AA11" s="628"/>
      <c r="AB11" s="628"/>
      <c r="AC11" s="628"/>
      <c r="AD11" s="629">
        <v>15182</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189101</v>
      </c>
      <c r="BH11" s="626"/>
      <c r="BI11" s="626"/>
      <c r="BJ11" s="626"/>
      <c r="BK11" s="626"/>
      <c r="BL11" s="626"/>
      <c r="BM11" s="626"/>
      <c r="BN11" s="627"/>
      <c r="BO11" s="628">
        <v>3.1</v>
      </c>
      <c r="BP11" s="628"/>
      <c r="BQ11" s="628"/>
      <c r="BR11" s="628"/>
      <c r="BS11" s="634">
        <v>37470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1874914</v>
      </c>
      <c r="CS11" s="626"/>
      <c r="CT11" s="626"/>
      <c r="CU11" s="626"/>
      <c r="CV11" s="626"/>
      <c r="CW11" s="626"/>
      <c r="CX11" s="626"/>
      <c r="CY11" s="627"/>
      <c r="CZ11" s="628">
        <v>5.2</v>
      </c>
      <c r="DA11" s="628"/>
      <c r="DB11" s="628"/>
      <c r="DC11" s="628"/>
      <c r="DD11" s="634">
        <v>376599</v>
      </c>
      <c r="DE11" s="626"/>
      <c r="DF11" s="626"/>
      <c r="DG11" s="626"/>
      <c r="DH11" s="626"/>
      <c r="DI11" s="626"/>
      <c r="DJ11" s="626"/>
      <c r="DK11" s="626"/>
      <c r="DL11" s="626"/>
      <c r="DM11" s="626"/>
      <c r="DN11" s="626"/>
      <c r="DO11" s="626"/>
      <c r="DP11" s="627"/>
      <c r="DQ11" s="634">
        <v>872916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3102027</v>
      </c>
      <c r="BH12" s="626"/>
      <c r="BI12" s="626"/>
      <c r="BJ12" s="626"/>
      <c r="BK12" s="626"/>
      <c r="BL12" s="626"/>
      <c r="BM12" s="626"/>
      <c r="BN12" s="627"/>
      <c r="BO12" s="628">
        <v>50.9</v>
      </c>
      <c r="BP12" s="628"/>
      <c r="BQ12" s="628"/>
      <c r="BR12" s="628"/>
      <c r="BS12" s="634" t="s">
        <v>114</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2378905</v>
      </c>
      <c r="CS12" s="626"/>
      <c r="CT12" s="626"/>
      <c r="CU12" s="626"/>
      <c r="CV12" s="626"/>
      <c r="CW12" s="626"/>
      <c r="CX12" s="626"/>
      <c r="CY12" s="627"/>
      <c r="CZ12" s="628">
        <v>6.6</v>
      </c>
      <c r="DA12" s="628"/>
      <c r="DB12" s="628"/>
      <c r="DC12" s="628"/>
      <c r="DD12" s="634">
        <v>307496</v>
      </c>
      <c r="DE12" s="626"/>
      <c r="DF12" s="626"/>
      <c r="DG12" s="626"/>
      <c r="DH12" s="626"/>
      <c r="DI12" s="626"/>
      <c r="DJ12" s="626"/>
      <c r="DK12" s="626"/>
      <c r="DL12" s="626"/>
      <c r="DM12" s="626"/>
      <c r="DN12" s="626"/>
      <c r="DO12" s="626"/>
      <c r="DP12" s="627"/>
      <c r="DQ12" s="634">
        <v>1152056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61863</v>
      </c>
      <c r="S13" s="626"/>
      <c r="T13" s="626"/>
      <c r="U13" s="626"/>
      <c r="V13" s="626"/>
      <c r="W13" s="626"/>
      <c r="X13" s="626"/>
      <c r="Y13" s="627"/>
      <c r="Z13" s="628">
        <v>0.2</v>
      </c>
      <c r="AA13" s="628"/>
      <c r="AB13" s="628"/>
      <c r="AC13" s="628"/>
      <c r="AD13" s="629">
        <v>61863</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3095786</v>
      </c>
      <c r="BH13" s="626"/>
      <c r="BI13" s="626"/>
      <c r="BJ13" s="626"/>
      <c r="BK13" s="626"/>
      <c r="BL13" s="626"/>
      <c r="BM13" s="626"/>
      <c r="BN13" s="627"/>
      <c r="BO13" s="628">
        <v>50.8</v>
      </c>
      <c r="BP13" s="628"/>
      <c r="BQ13" s="628"/>
      <c r="BR13" s="628"/>
      <c r="BS13" s="634" t="s">
        <v>114</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7037261</v>
      </c>
      <c r="CS13" s="626"/>
      <c r="CT13" s="626"/>
      <c r="CU13" s="626"/>
      <c r="CV13" s="626"/>
      <c r="CW13" s="626"/>
      <c r="CX13" s="626"/>
      <c r="CY13" s="627"/>
      <c r="CZ13" s="628">
        <v>19.600000000000001</v>
      </c>
      <c r="DA13" s="628"/>
      <c r="DB13" s="628"/>
      <c r="DC13" s="628"/>
      <c r="DD13" s="634">
        <v>3151077</v>
      </c>
      <c r="DE13" s="626"/>
      <c r="DF13" s="626"/>
      <c r="DG13" s="626"/>
      <c r="DH13" s="626"/>
      <c r="DI13" s="626"/>
      <c r="DJ13" s="626"/>
      <c r="DK13" s="626"/>
      <c r="DL13" s="626"/>
      <c r="DM13" s="626"/>
      <c r="DN13" s="626"/>
      <c r="DO13" s="626"/>
      <c r="DP13" s="627"/>
      <c r="DQ13" s="634">
        <v>4157926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189497</v>
      </c>
      <c r="BH14" s="626"/>
      <c r="BI14" s="626"/>
      <c r="BJ14" s="626"/>
      <c r="BK14" s="626"/>
      <c r="BL14" s="626"/>
      <c r="BM14" s="626"/>
      <c r="BN14" s="627"/>
      <c r="BO14" s="628">
        <v>3.1</v>
      </c>
      <c r="BP14" s="628"/>
      <c r="BQ14" s="628"/>
      <c r="BR14" s="628"/>
      <c r="BS14" s="634" t="s">
        <v>114</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1327685</v>
      </c>
      <c r="CS14" s="626"/>
      <c r="CT14" s="626"/>
      <c r="CU14" s="626"/>
      <c r="CV14" s="626"/>
      <c r="CW14" s="626"/>
      <c r="CX14" s="626"/>
      <c r="CY14" s="627"/>
      <c r="CZ14" s="628">
        <v>3.7</v>
      </c>
      <c r="DA14" s="628"/>
      <c r="DB14" s="628"/>
      <c r="DC14" s="628"/>
      <c r="DD14" s="634">
        <v>8548</v>
      </c>
      <c r="DE14" s="626"/>
      <c r="DF14" s="626"/>
      <c r="DG14" s="626"/>
      <c r="DH14" s="626"/>
      <c r="DI14" s="626"/>
      <c r="DJ14" s="626"/>
      <c r="DK14" s="626"/>
      <c r="DL14" s="626"/>
      <c r="DM14" s="626"/>
      <c r="DN14" s="626"/>
      <c r="DO14" s="626"/>
      <c r="DP14" s="627"/>
      <c r="DQ14" s="634">
        <v>1271551</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16355</v>
      </c>
      <c r="S15" s="626"/>
      <c r="T15" s="626"/>
      <c r="U15" s="626"/>
      <c r="V15" s="626"/>
      <c r="W15" s="626"/>
      <c r="X15" s="626"/>
      <c r="Y15" s="627"/>
      <c r="Z15" s="628">
        <v>0</v>
      </c>
      <c r="AA15" s="628"/>
      <c r="AB15" s="628"/>
      <c r="AC15" s="628"/>
      <c r="AD15" s="629">
        <v>16355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349294</v>
      </c>
      <c r="BH15" s="626"/>
      <c r="BI15" s="626"/>
      <c r="BJ15" s="626"/>
      <c r="BK15" s="626"/>
      <c r="BL15" s="626"/>
      <c r="BM15" s="626"/>
      <c r="BN15" s="627"/>
      <c r="BO15" s="628">
        <v>5.7</v>
      </c>
      <c r="BP15" s="628"/>
      <c r="BQ15" s="628"/>
      <c r="BR15" s="628"/>
      <c r="BS15" s="634" t="s">
        <v>114</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3131268</v>
      </c>
      <c r="CS15" s="626"/>
      <c r="CT15" s="626"/>
      <c r="CU15" s="626"/>
      <c r="CV15" s="626"/>
      <c r="CW15" s="626"/>
      <c r="CX15" s="626"/>
      <c r="CY15" s="627"/>
      <c r="CZ15" s="628">
        <v>8.6999999999999993</v>
      </c>
      <c r="DA15" s="628"/>
      <c r="DB15" s="628"/>
      <c r="DC15" s="628"/>
      <c r="DD15" s="634">
        <v>972420</v>
      </c>
      <c r="DE15" s="626"/>
      <c r="DF15" s="626"/>
      <c r="DG15" s="626"/>
      <c r="DH15" s="626"/>
      <c r="DI15" s="626"/>
      <c r="DJ15" s="626"/>
      <c r="DK15" s="626"/>
      <c r="DL15" s="626"/>
      <c r="DM15" s="626"/>
      <c r="DN15" s="626"/>
      <c r="DO15" s="626"/>
      <c r="DP15" s="627"/>
      <c r="DQ15" s="634">
        <v>2232057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14408492</v>
      </c>
      <c r="S16" s="626"/>
      <c r="T16" s="626"/>
      <c r="U16" s="626"/>
      <c r="V16" s="626"/>
      <c r="W16" s="626"/>
      <c r="X16" s="626"/>
      <c r="Y16" s="627"/>
      <c r="Z16" s="628">
        <v>38.5</v>
      </c>
      <c r="AA16" s="628"/>
      <c r="AB16" s="628"/>
      <c r="AC16" s="628"/>
      <c r="AD16" s="629">
        <v>12579104</v>
      </c>
      <c r="AE16" s="629"/>
      <c r="AF16" s="629"/>
      <c r="AG16" s="629"/>
      <c r="AH16" s="629"/>
      <c r="AI16" s="629"/>
      <c r="AJ16" s="629"/>
      <c r="AK16" s="629"/>
      <c r="AL16" s="630">
        <v>63.1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63762</v>
      </c>
      <c r="CS16" s="626"/>
      <c r="CT16" s="626"/>
      <c r="CU16" s="626"/>
      <c r="CV16" s="626"/>
      <c r="CW16" s="626"/>
      <c r="CX16" s="626"/>
      <c r="CY16" s="627"/>
      <c r="CZ16" s="628">
        <v>0.2</v>
      </c>
      <c r="DA16" s="628"/>
      <c r="DB16" s="628"/>
      <c r="DC16" s="628"/>
      <c r="DD16" s="634" t="s">
        <v>114</v>
      </c>
      <c r="DE16" s="626"/>
      <c r="DF16" s="626"/>
      <c r="DG16" s="626"/>
      <c r="DH16" s="626"/>
      <c r="DI16" s="626"/>
      <c r="DJ16" s="626"/>
      <c r="DK16" s="626"/>
      <c r="DL16" s="626"/>
      <c r="DM16" s="626"/>
      <c r="DN16" s="626"/>
      <c r="DO16" s="626"/>
      <c r="DP16" s="627"/>
      <c r="DQ16" s="634">
        <v>11723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12579104</v>
      </c>
      <c r="S17" s="626"/>
      <c r="T17" s="626"/>
      <c r="U17" s="626"/>
      <c r="V17" s="626"/>
      <c r="W17" s="626"/>
      <c r="X17" s="626"/>
      <c r="Y17" s="627"/>
      <c r="Z17" s="628">
        <v>33.6</v>
      </c>
      <c r="AA17" s="628"/>
      <c r="AB17" s="628"/>
      <c r="AC17" s="628"/>
      <c r="AD17" s="629">
        <v>12579104</v>
      </c>
      <c r="AE17" s="629"/>
      <c r="AF17" s="629"/>
      <c r="AG17" s="629"/>
      <c r="AH17" s="629"/>
      <c r="AI17" s="629"/>
      <c r="AJ17" s="629"/>
      <c r="AK17" s="629"/>
      <c r="AL17" s="630">
        <v>63.1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4891597</v>
      </c>
      <c r="CS17" s="626"/>
      <c r="CT17" s="626"/>
      <c r="CU17" s="626"/>
      <c r="CV17" s="626"/>
      <c r="CW17" s="626"/>
      <c r="CX17" s="626"/>
      <c r="CY17" s="627"/>
      <c r="CZ17" s="628">
        <v>13.6</v>
      </c>
      <c r="DA17" s="628"/>
      <c r="DB17" s="628"/>
      <c r="DC17" s="628"/>
      <c r="DD17" s="634" t="s">
        <v>114</v>
      </c>
      <c r="DE17" s="626"/>
      <c r="DF17" s="626"/>
      <c r="DG17" s="626"/>
      <c r="DH17" s="626"/>
      <c r="DI17" s="626"/>
      <c r="DJ17" s="626"/>
      <c r="DK17" s="626"/>
      <c r="DL17" s="626"/>
      <c r="DM17" s="626"/>
      <c r="DN17" s="626"/>
      <c r="DO17" s="626"/>
      <c r="DP17" s="627"/>
      <c r="DQ17" s="634">
        <v>4780252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1829388</v>
      </c>
      <c r="S18" s="626"/>
      <c r="T18" s="626"/>
      <c r="U18" s="626"/>
      <c r="V18" s="626"/>
      <c r="W18" s="626"/>
      <c r="X18" s="626"/>
      <c r="Y18" s="627"/>
      <c r="Z18" s="628">
        <v>4.9000000000000004</v>
      </c>
      <c r="AA18" s="628"/>
      <c r="AB18" s="628"/>
      <c r="AC18" s="628"/>
      <c r="AD18" s="629" t="s">
        <v>114</v>
      </c>
      <c r="AE18" s="629"/>
      <c r="AF18" s="629"/>
      <c r="AG18" s="629"/>
      <c r="AH18" s="629"/>
      <c r="AI18" s="629"/>
      <c r="AJ18" s="629"/>
      <c r="AK18" s="629"/>
      <c r="AL18" s="630" t="s">
        <v>114</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221201</v>
      </c>
      <c r="BH19" s="626"/>
      <c r="BI19" s="626"/>
      <c r="BJ19" s="626"/>
      <c r="BK19" s="626"/>
      <c r="BL19" s="626"/>
      <c r="BM19" s="626"/>
      <c r="BN19" s="627"/>
      <c r="BO19" s="628">
        <v>3.6</v>
      </c>
      <c r="BP19" s="628"/>
      <c r="BQ19" s="628"/>
      <c r="BR19" s="628"/>
      <c r="BS19" s="634" t="s">
        <v>114</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21855573</v>
      </c>
      <c r="S20" s="626"/>
      <c r="T20" s="626"/>
      <c r="U20" s="626"/>
      <c r="V20" s="626"/>
      <c r="W20" s="626"/>
      <c r="X20" s="626"/>
      <c r="Y20" s="627"/>
      <c r="Z20" s="628">
        <v>58.4</v>
      </c>
      <c r="AA20" s="628"/>
      <c r="AB20" s="628"/>
      <c r="AC20" s="628"/>
      <c r="AD20" s="629">
        <v>19895862</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221201</v>
      </c>
      <c r="BH20" s="626"/>
      <c r="BI20" s="626"/>
      <c r="BJ20" s="626"/>
      <c r="BK20" s="626"/>
      <c r="BL20" s="626"/>
      <c r="BM20" s="626"/>
      <c r="BN20" s="627"/>
      <c r="BO20" s="628">
        <v>3.6</v>
      </c>
      <c r="BP20" s="628"/>
      <c r="BQ20" s="628"/>
      <c r="BR20" s="628"/>
      <c r="BS20" s="634" t="s">
        <v>114</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35844709</v>
      </c>
      <c r="CS20" s="626"/>
      <c r="CT20" s="626"/>
      <c r="CU20" s="626"/>
      <c r="CV20" s="626"/>
      <c r="CW20" s="626"/>
      <c r="CX20" s="626"/>
      <c r="CY20" s="627"/>
      <c r="CZ20" s="628">
        <v>100</v>
      </c>
      <c r="DA20" s="628"/>
      <c r="DB20" s="628"/>
      <c r="DC20" s="628"/>
      <c r="DD20" s="634">
        <v>5878025</v>
      </c>
      <c r="DE20" s="626"/>
      <c r="DF20" s="626"/>
      <c r="DG20" s="626"/>
      <c r="DH20" s="626"/>
      <c r="DI20" s="626"/>
      <c r="DJ20" s="626"/>
      <c r="DK20" s="626"/>
      <c r="DL20" s="626"/>
      <c r="DM20" s="626"/>
      <c r="DN20" s="626"/>
      <c r="DO20" s="626"/>
      <c r="DP20" s="627"/>
      <c r="DQ20" s="634">
        <v>23814156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7092</v>
      </c>
      <c r="S21" s="626"/>
      <c r="T21" s="626"/>
      <c r="U21" s="626"/>
      <c r="V21" s="626"/>
      <c r="W21" s="626"/>
      <c r="X21" s="626"/>
      <c r="Y21" s="627"/>
      <c r="Z21" s="628">
        <v>0</v>
      </c>
      <c r="AA21" s="628"/>
      <c r="AB21" s="628"/>
      <c r="AC21" s="628"/>
      <c r="AD21" s="629">
        <v>7092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90878</v>
      </c>
      <c r="BH21" s="626"/>
      <c r="BI21" s="626"/>
      <c r="BJ21" s="626"/>
      <c r="BK21" s="626"/>
      <c r="BL21" s="626"/>
      <c r="BM21" s="626"/>
      <c r="BN21" s="627"/>
      <c r="BO21" s="628">
        <v>1.5</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192323</v>
      </c>
      <c r="S22" s="626"/>
      <c r="T22" s="626"/>
      <c r="U22" s="626"/>
      <c r="V22" s="626"/>
      <c r="W22" s="626"/>
      <c r="X22" s="626"/>
      <c r="Y22" s="627"/>
      <c r="Z22" s="628">
        <v>0.5</v>
      </c>
      <c r="AA22" s="628"/>
      <c r="AB22" s="628"/>
      <c r="AC22" s="628"/>
      <c r="AD22" s="629" t="s">
        <v>114</v>
      </c>
      <c r="AE22" s="629"/>
      <c r="AF22" s="629"/>
      <c r="AG22" s="629"/>
      <c r="AH22" s="629"/>
      <c r="AI22" s="629"/>
      <c r="AJ22" s="629"/>
      <c r="AK22" s="629"/>
      <c r="AL22" s="630" t="s">
        <v>114</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295249</v>
      </c>
      <c r="S23" s="626"/>
      <c r="T23" s="626"/>
      <c r="U23" s="626"/>
      <c r="V23" s="626"/>
      <c r="W23" s="626"/>
      <c r="X23" s="626"/>
      <c r="Y23" s="627"/>
      <c r="Z23" s="628">
        <v>0.8</v>
      </c>
      <c r="AA23" s="628"/>
      <c r="AB23" s="628"/>
      <c r="AC23" s="628"/>
      <c r="AD23" s="629">
        <v>18426</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130323</v>
      </c>
      <c r="BH23" s="626"/>
      <c r="BI23" s="626"/>
      <c r="BJ23" s="626"/>
      <c r="BK23" s="626"/>
      <c r="BL23" s="626"/>
      <c r="BM23" s="626"/>
      <c r="BN23" s="627"/>
      <c r="BO23" s="628">
        <v>2.1</v>
      </c>
      <c r="BP23" s="628"/>
      <c r="BQ23" s="628"/>
      <c r="BR23" s="628"/>
      <c r="BS23" s="634" t="s">
        <v>114</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164833</v>
      </c>
      <c r="S24" s="626"/>
      <c r="T24" s="626"/>
      <c r="U24" s="626"/>
      <c r="V24" s="626"/>
      <c r="W24" s="626"/>
      <c r="X24" s="626"/>
      <c r="Y24" s="627"/>
      <c r="Z24" s="628">
        <v>0.4</v>
      </c>
      <c r="AA24" s="628"/>
      <c r="AB24" s="628"/>
      <c r="AC24" s="628"/>
      <c r="AD24" s="629" t="s">
        <v>114</v>
      </c>
      <c r="AE24" s="629"/>
      <c r="AF24" s="629"/>
      <c r="AG24" s="629"/>
      <c r="AH24" s="629"/>
      <c r="AI24" s="629"/>
      <c r="AJ24" s="629"/>
      <c r="AK24" s="629"/>
      <c r="AL24" s="630" t="s">
        <v>114</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13618539</v>
      </c>
      <c r="CS24" s="615"/>
      <c r="CT24" s="615"/>
      <c r="CU24" s="615"/>
      <c r="CV24" s="615"/>
      <c r="CW24" s="615"/>
      <c r="CX24" s="615"/>
      <c r="CY24" s="616"/>
      <c r="CZ24" s="652">
        <v>38</v>
      </c>
      <c r="DA24" s="653"/>
      <c r="DB24" s="653"/>
      <c r="DC24" s="654"/>
      <c r="DD24" s="651">
        <v>10152866</v>
      </c>
      <c r="DE24" s="615"/>
      <c r="DF24" s="615"/>
      <c r="DG24" s="615"/>
      <c r="DH24" s="615"/>
      <c r="DI24" s="615"/>
      <c r="DJ24" s="615"/>
      <c r="DK24" s="616"/>
      <c r="DL24" s="651">
        <v>9811703</v>
      </c>
      <c r="DM24" s="615"/>
      <c r="DN24" s="615"/>
      <c r="DO24" s="615"/>
      <c r="DP24" s="615"/>
      <c r="DQ24" s="615"/>
      <c r="DR24" s="615"/>
      <c r="DS24" s="615"/>
      <c r="DT24" s="615"/>
      <c r="DU24" s="615"/>
      <c r="DV24" s="616"/>
      <c r="DW24" s="619">
        <v>46.8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3776029</v>
      </c>
      <c r="S25" s="626"/>
      <c r="T25" s="626"/>
      <c r="U25" s="626"/>
      <c r="V25" s="626"/>
      <c r="W25" s="626"/>
      <c r="X25" s="626"/>
      <c r="Y25" s="627"/>
      <c r="Z25" s="628">
        <v>10.1</v>
      </c>
      <c r="AA25" s="628"/>
      <c r="AB25" s="628"/>
      <c r="AC25" s="628"/>
      <c r="AD25" s="629" t="s">
        <v>114</v>
      </c>
      <c r="AE25" s="629"/>
      <c r="AF25" s="629"/>
      <c r="AG25" s="629"/>
      <c r="AH25" s="629"/>
      <c r="AI25" s="629"/>
      <c r="AJ25" s="629"/>
      <c r="AK25" s="629"/>
      <c r="AL25" s="630" t="s">
        <v>114</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3865900</v>
      </c>
      <c r="CS25" s="657"/>
      <c r="CT25" s="657"/>
      <c r="CU25" s="657"/>
      <c r="CV25" s="657"/>
      <c r="CW25" s="657"/>
      <c r="CX25" s="657"/>
      <c r="CY25" s="658"/>
      <c r="CZ25" s="659">
        <v>10.8</v>
      </c>
      <c r="DA25" s="660"/>
      <c r="DB25" s="660"/>
      <c r="DC25" s="661"/>
      <c r="DD25" s="634">
        <v>3652423</v>
      </c>
      <c r="DE25" s="657"/>
      <c r="DF25" s="657"/>
      <c r="DG25" s="657"/>
      <c r="DH25" s="657"/>
      <c r="DI25" s="657"/>
      <c r="DJ25" s="657"/>
      <c r="DK25" s="658"/>
      <c r="DL25" s="634">
        <v>3506318</v>
      </c>
      <c r="DM25" s="657"/>
      <c r="DN25" s="657"/>
      <c r="DO25" s="657"/>
      <c r="DP25" s="657"/>
      <c r="DQ25" s="657"/>
      <c r="DR25" s="657"/>
      <c r="DS25" s="657"/>
      <c r="DT25" s="657"/>
      <c r="DU25" s="657"/>
      <c r="DV25" s="658"/>
      <c r="DW25" s="630">
        <v>16.7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2447917</v>
      </c>
      <c r="CS26" s="626"/>
      <c r="CT26" s="626"/>
      <c r="CU26" s="626"/>
      <c r="CV26" s="626"/>
      <c r="CW26" s="626"/>
      <c r="CX26" s="626"/>
      <c r="CY26" s="627"/>
      <c r="CZ26" s="659">
        <v>6.8</v>
      </c>
      <c r="DA26" s="660"/>
      <c r="DB26" s="660"/>
      <c r="DC26" s="661"/>
      <c r="DD26" s="634">
        <v>2273779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2336613</v>
      </c>
      <c r="S27" s="626"/>
      <c r="T27" s="626"/>
      <c r="U27" s="626"/>
      <c r="V27" s="626"/>
      <c r="W27" s="626"/>
      <c r="X27" s="626"/>
      <c r="Y27" s="627"/>
      <c r="Z27" s="628">
        <v>6.2</v>
      </c>
      <c r="AA27" s="628"/>
      <c r="AB27" s="628"/>
      <c r="AC27" s="628"/>
      <c r="AD27" s="629" t="s">
        <v>114</v>
      </c>
      <c r="AE27" s="629"/>
      <c r="AF27" s="629"/>
      <c r="AG27" s="629"/>
      <c r="AH27" s="629"/>
      <c r="AI27" s="629"/>
      <c r="AJ27" s="629"/>
      <c r="AK27" s="629"/>
      <c r="AL27" s="630" t="s">
        <v>114</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6089145</v>
      </c>
      <c r="BH27" s="626"/>
      <c r="BI27" s="626"/>
      <c r="BJ27" s="626"/>
      <c r="BK27" s="626"/>
      <c r="BL27" s="626"/>
      <c r="BM27" s="626"/>
      <c r="BN27" s="627"/>
      <c r="BO27" s="628">
        <v>100</v>
      </c>
      <c r="BP27" s="628"/>
      <c r="BQ27" s="628"/>
      <c r="BR27" s="628"/>
      <c r="BS27" s="634">
        <v>37470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4861042</v>
      </c>
      <c r="CS27" s="657"/>
      <c r="CT27" s="657"/>
      <c r="CU27" s="657"/>
      <c r="CV27" s="657"/>
      <c r="CW27" s="657"/>
      <c r="CX27" s="657"/>
      <c r="CY27" s="658"/>
      <c r="CZ27" s="659">
        <v>13.6</v>
      </c>
      <c r="DA27" s="660"/>
      <c r="DB27" s="660"/>
      <c r="DC27" s="661"/>
      <c r="DD27" s="634">
        <v>1720191</v>
      </c>
      <c r="DE27" s="657"/>
      <c r="DF27" s="657"/>
      <c r="DG27" s="657"/>
      <c r="DH27" s="657"/>
      <c r="DI27" s="657"/>
      <c r="DJ27" s="657"/>
      <c r="DK27" s="658"/>
      <c r="DL27" s="634">
        <v>1719753</v>
      </c>
      <c r="DM27" s="657"/>
      <c r="DN27" s="657"/>
      <c r="DO27" s="657"/>
      <c r="DP27" s="657"/>
      <c r="DQ27" s="657"/>
      <c r="DR27" s="657"/>
      <c r="DS27" s="657"/>
      <c r="DT27" s="657"/>
      <c r="DU27" s="657"/>
      <c r="DV27" s="658"/>
      <c r="DW27" s="630">
        <v>8.1999999999999993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112879</v>
      </c>
      <c r="S28" s="626"/>
      <c r="T28" s="626"/>
      <c r="U28" s="626"/>
      <c r="V28" s="626"/>
      <c r="W28" s="626"/>
      <c r="X28" s="626"/>
      <c r="Y28" s="627"/>
      <c r="Z28" s="628">
        <v>0.3</v>
      </c>
      <c r="AA28" s="628"/>
      <c r="AB28" s="628"/>
      <c r="AC28" s="628"/>
      <c r="AD28" s="629">
        <v>21451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4891597</v>
      </c>
      <c r="CS28" s="626"/>
      <c r="CT28" s="626"/>
      <c r="CU28" s="626"/>
      <c r="CV28" s="626"/>
      <c r="CW28" s="626"/>
      <c r="CX28" s="626"/>
      <c r="CY28" s="627"/>
      <c r="CZ28" s="659">
        <v>13.6</v>
      </c>
      <c r="DA28" s="660"/>
      <c r="DB28" s="660"/>
      <c r="DC28" s="661"/>
      <c r="DD28" s="634">
        <v>4780252</v>
      </c>
      <c r="DE28" s="626"/>
      <c r="DF28" s="626"/>
      <c r="DG28" s="626"/>
      <c r="DH28" s="626"/>
      <c r="DI28" s="626"/>
      <c r="DJ28" s="626"/>
      <c r="DK28" s="627"/>
      <c r="DL28" s="634">
        <v>4585632</v>
      </c>
      <c r="DM28" s="626"/>
      <c r="DN28" s="626"/>
      <c r="DO28" s="626"/>
      <c r="DP28" s="626"/>
      <c r="DQ28" s="626"/>
      <c r="DR28" s="626"/>
      <c r="DS28" s="626"/>
      <c r="DT28" s="626"/>
      <c r="DU28" s="626"/>
      <c r="DV28" s="627"/>
      <c r="DW28" s="630">
        <v>21.9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83783</v>
      </c>
      <c r="S29" s="626"/>
      <c r="T29" s="626"/>
      <c r="U29" s="626"/>
      <c r="V29" s="626"/>
      <c r="W29" s="626"/>
      <c r="X29" s="626"/>
      <c r="Y29" s="627"/>
      <c r="Z29" s="628">
        <v>0.2</v>
      </c>
      <c r="AA29" s="628"/>
      <c r="AB29" s="628"/>
      <c r="AC29" s="628"/>
      <c r="AD29" s="629" t="s">
        <v>114</v>
      </c>
      <c r="AE29" s="629"/>
      <c r="AF29" s="629"/>
      <c r="AG29" s="629"/>
      <c r="AH29" s="629"/>
      <c r="AI29" s="629"/>
      <c r="AJ29" s="629"/>
      <c r="AK29" s="629"/>
      <c r="AL29" s="630" t="s">
        <v>114</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4891436</v>
      </c>
      <c r="CS29" s="657"/>
      <c r="CT29" s="657"/>
      <c r="CU29" s="657"/>
      <c r="CV29" s="657"/>
      <c r="CW29" s="657"/>
      <c r="CX29" s="657"/>
      <c r="CY29" s="658"/>
      <c r="CZ29" s="659">
        <v>13.6</v>
      </c>
      <c r="DA29" s="660"/>
      <c r="DB29" s="660"/>
      <c r="DC29" s="661"/>
      <c r="DD29" s="634">
        <v>4780091</v>
      </c>
      <c r="DE29" s="657"/>
      <c r="DF29" s="657"/>
      <c r="DG29" s="657"/>
      <c r="DH29" s="657"/>
      <c r="DI29" s="657"/>
      <c r="DJ29" s="657"/>
      <c r="DK29" s="658"/>
      <c r="DL29" s="634">
        <v>4585471</v>
      </c>
      <c r="DM29" s="657"/>
      <c r="DN29" s="657"/>
      <c r="DO29" s="657"/>
      <c r="DP29" s="657"/>
      <c r="DQ29" s="657"/>
      <c r="DR29" s="657"/>
      <c r="DS29" s="657"/>
      <c r="DT29" s="657"/>
      <c r="DU29" s="657"/>
      <c r="DV29" s="658"/>
      <c r="DW29" s="630">
        <v>21.9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949235</v>
      </c>
      <c r="S30" s="626"/>
      <c r="T30" s="626"/>
      <c r="U30" s="626"/>
      <c r="V30" s="626"/>
      <c r="W30" s="626"/>
      <c r="X30" s="626"/>
      <c r="Y30" s="627"/>
      <c r="Z30" s="628">
        <v>2.5</v>
      </c>
      <c r="AA30" s="628"/>
      <c r="AB30" s="628"/>
      <c r="AC30" s="628"/>
      <c r="AD30" s="629" t="s">
        <v>114</v>
      </c>
      <c r="AE30" s="629"/>
      <c r="AF30" s="629"/>
      <c r="AG30" s="629"/>
      <c r="AH30" s="629"/>
      <c r="AI30" s="629"/>
      <c r="AJ30" s="629"/>
      <c r="AK30" s="629"/>
      <c r="AL30" s="630" t="s">
        <v>114</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99.4</v>
      </c>
      <c r="BH30" s="684"/>
      <c r="BI30" s="684"/>
      <c r="BJ30" s="684"/>
      <c r="BK30" s="684"/>
      <c r="BL30" s="684"/>
      <c r="BM30" s="620">
        <v>96.5</v>
      </c>
      <c r="BN30" s="684"/>
      <c r="BO30" s="684"/>
      <c r="BP30" s="684"/>
      <c r="BQ30" s="685"/>
      <c r="BR30" s="683">
        <v>99.4</v>
      </c>
      <c r="BS30" s="684"/>
      <c r="BT30" s="684"/>
      <c r="BU30" s="684"/>
      <c r="BV30" s="684"/>
      <c r="BW30" s="684"/>
      <c r="BX30" s="620">
        <v>96.5</v>
      </c>
      <c r="BY30" s="684"/>
      <c r="BZ30" s="684"/>
      <c r="CA30" s="684"/>
      <c r="CB30" s="685"/>
      <c r="CD30" s="688"/>
      <c r="CE30" s="689"/>
      <c r="CF30" s="639" t="s">
        <v>293</v>
      </c>
      <c r="CG30" s="640"/>
      <c r="CH30" s="640"/>
      <c r="CI30" s="640"/>
      <c r="CJ30" s="640"/>
      <c r="CK30" s="640"/>
      <c r="CL30" s="640"/>
      <c r="CM30" s="640"/>
      <c r="CN30" s="640"/>
      <c r="CO30" s="640"/>
      <c r="CP30" s="640"/>
      <c r="CQ30" s="641"/>
      <c r="CR30" s="625">
        <v>4542413</v>
      </c>
      <c r="CS30" s="626"/>
      <c r="CT30" s="626"/>
      <c r="CU30" s="626"/>
      <c r="CV30" s="626"/>
      <c r="CW30" s="626"/>
      <c r="CX30" s="626"/>
      <c r="CY30" s="627"/>
      <c r="CZ30" s="659">
        <v>12.7</v>
      </c>
      <c r="DA30" s="660"/>
      <c r="DB30" s="660"/>
      <c r="DC30" s="661"/>
      <c r="DD30" s="634">
        <v>4438695</v>
      </c>
      <c r="DE30" s="626"/>
      <c r="DF30" s="626"/>
      <c r="DG30" s="626"/>
      <c r="DH30" s="626"/>
      <c r="DI30" s="626"/>
      <c r="DJ30" s="626"/>
      <c r="DK30" s="627"/>
      <c r="DL30" s="634">
        <v>4244075</v>
      </c>
      <c r="DM30" s="626"/>
      <c r="DN30" s="626"/>
      <c r="DO30" s="626"/>
      <c r="DP30" s="626"/>
      <c r="DQ30" s="626"/>
      <c r="DR30" s="626"/>
      <c r="DS30" s="626"/>
      <c r="DT30" s="626"/>
      <c r="DU30" s="626"/>
      <c r="DV30" s="627"/>
      <c r="DW30" s="630">
        <v>20.2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2062025</v>
      </c>
      <c r="S31" s="626"/>
      <c r="T31" s="626"/>
      <c r="U31" s="626"/>
      <c r="V31" s="626"/>
      <c r="W31" s="626"/>
      <c r="X31" s="626"/>
      <c r="Y31" s="627"/>
      <c r="Z31" s="628">
        <v>5.5</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99.6</v>
      </c>
      <c r="BH31" s="657"/>
      <c r="BI31" s="657"/>
      <c r="BJ31" s="657"/>
      <c r="BK31" s="657"/>
      <c r="BL31" s="657"/>
      <c r="BM31" s="631">
        <v>98.2</v>
      </c>
      <c r="BN31" s="681"/>
      <c r="BO31" s="681"/>
      <c r="BP31" s="681"/>
      <c r="BQ31" s="682"/>
      <c r="BR31" s="680">
        <v>99.6</v>
      </c>
      <c r="BS31" s="657"/>
      <c r="BT31" s="657"/>
      <c r="BU31" s="657"/>
      <c r="BV31" s="657"/>
      <c r="BW31" s="657"/>
      <c r="BX31" s="631">
        <v>98.1</v>
      </c>
      <c r="BY31" s="681"/>
      <c r="BZ31" s="681"/>
      <c r="CA31" s="681"/>
      <c r="CB31" s="682"/>
      <c r="CD31" s="688"/>
      <c r="CE31" s="689"/>
      <c r="CF31" s="639" t="s">
        <v>297</v>
      </c>
      <c r="CG31" s="640"/>
      <c r="CH31" s="640"/>
      <c r="CI31" s="640"/>
      <c r="CJ31" s="640"/>
      <c r="CK31" s="640"/>
      <c r="CL31" s="640"/>
      <c r="CM31" s="640"/>
      <c r="CN31" s="640"/>
      <c r="CO31" s="640"/>
      <c r="CP31" s="640"/>
      <c r="CQ31" s="641"/>
      <c r="CR31" s="625">
        <v>349023</v>
      </c>
      <c r="CS31" s="657"/>
      <c r="CT31" s="657"/>
      <c r="CU31" s="657"/>
      <c r="CV31" s="657"/>
      <c r="CW31" s="657"/>
      <c r="CX31" s="657"/>
      <c r="CY31" s="658"/>
      <c r="CZ31" s="659">
        <v>1</v>
      </c>
      <c r="DA31" s="660"/>
      <c r="DB31" s="660"/>
      <c r="DC31" s="661"/>
      <c r="DD31" s="634">
        <v>341396</v>
      </c>
      <c r="DE31" s="657"/>
      <c r="DF31" s="657"/>
      <c r="DG31" s="657"/>
      <c r="DH31" s="657"/>
      <c r="DI31" s="657"/>
      <c r="DJ31" s="657"/>
      <c r="DK31" s="658"/>
      <c r="DL31" s="634">
        <v>341396</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1468543</v>
      </c>
      <c r="S32" s="626"/>
      <c r="T32" s="626"/>
      <c r="U32" s="626"/>
      <c r="V32" s="626"/>
      <c r="W32" s="626"/>
      <c r="X32" s="626"/>
      <c r="Y32" s="627"/>
      <c r="Z32" s="628">
        <v>3.9</v>
      </c>
      <c r="AA32" s="628"/>
      <c r="AB32" s="628"/>
      <c r="AC32" s="628"/>
      <c r="AD32" s="629">
        <v>7433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94.7</v>
      </c>
      <c r="BN32" s="693"/>
      <c r="BO32" s="693"/>
      <c r="BP32" s="693"/>
      <c r="BQ32" s="695"/>
      <c r="BR32" s="692">
        <v>99.2</v>
      </c>
      <c r="BS32" s="693"/>
      <c r="BT32" s="693"/>
      <c r="BU32" s="693"/>
      <c r="BV32" s="693"/>
      <c r="BW32" s="693"/>
      <c r="BX32" s="694">
        <v>94.8</v>
      </c>
      <c r="BY32" s="693"/>
      <c r="BZ32" s="693"/>
      <c r="CA32" s="693"/>
      <c r="CB32" s="695"/>
      <c r="CD32" s="690"/>
      <c r="CE32" s="691"/>
      <c r="CF32" s="639" t="s">
        <v>300</v>
      </c>
      <c r="CG32" s="640"/>
      <c r="CH32" s="640"/>
      <c r="CI32" s="640"/>
      <c r="CJ32" s="640"/>
      <c r="CK32" s="640"/>
      <c r="CL32" s="640"/>
      <c r="CM32" s="640"/>
      <c r="CN32" s="640"/>
      <c r="CO32" s="640"/>
      <c r="CP32" s="640"/>
      <c r="CQ32" s="641"/>
      <c r="CR32" s="625">
        <v>161</v>
      </c>
      <c r="CS32" s="626"/>
      <c r="CT32" s="626"/>
      <c r="CU32" s="626"/>
      <c r="CV32" s="626"/>
      <c r="CW32" s="626"/>
      <c r="CX32" s="626"/>
      <c r="CY32" s="627"/>
      <c r="CZ32" s="659">
        <v>0</v>
      </c>
      <c r="DA32" s="660"/>
      <c r="DB32" s="660"/>
      <c r="DC32" s="661"/>
      <c r="DD32" s="634">
        <v>161</v>
      </c>
      <c r="DE32" s="626"/>
      <c r="DF32" s="626"/>
      <c r="DG32" s="626"/>
      <c r="DH32" s="626"/>
      <c r="DI32" s="626"/>
      <c r="DJ32" s="626"/>
      <c r="DK32" s="627"/>
      <c r="DL32" s="634">
        <v>161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4108700</v>
      </c>
      <c r="S33" s="626"/>
      <c r="T33" s="626"/>
      <c r="U33" s="626"/>
      <c r="V33" s="626"/>
      <c r="W33" s="626"/>
      <c r="X33" s="626"/>
      <c r="Y33" s="627"/>
      <c r="Z33" s="628">
        <v>11</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16284383</v>
      </c>
      <c r="CS33" s="657"/>
      <c r="CT33" s="657"/>
      <c r="CU33" s="657"/>
      <c r="CV33" s="657"/>
      <c r="CW33" s="657"/>
      <c r="CX33" s="657"/>
      <c r="CY33" s="658"/>
      <c r="CZ33" s="659">
        <v>45.4</v>
      </c>
      <c r="DA33" s="660"/>
      <c r="DB33" s="660"/>
      <c r="DC33" s="661"/>
      <c r="DD33" s="634">
        <v>12311722</v>
      </c>
      <c r="DE33" s="657"/>
      <c r="DF33" s="657"/>
      <c r="DG33" s="657"/>
      <c r="DH33" s="657"/>
      <c r="DI33" s="657"/>
      <c r="DJ33" s="657"/>
      <c r="DK33" s="658"/>
      <c r="DL33" s="634">
        <v>10141781</v>
      </c>
      <c r="DM33" s="657"/>
      <c r="DN33" s="657"/>
      <c r="DO33" s="657"/>
      <c r="DP33" s="657"/>
      <c r="DQ33" s="657"/>
      <c r="DR33" s="657"/>
      <c r="DS33" s="657"/>
      <c r="DT33" s="657"/>
      <c r="DU33" s="657"/>
      <c r="DV33" s="658"/>
      <c r="DW33" s="630">
        <v>48.4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4837715</v>
      </c>
      <c r="CS34" s="626"/>
      <c r="CT34" s="626"/>
      <c r="CU34" s="626"/>
      <c r="CV34" s="626"/>
      <c r="CW34" s="626"/>
      <c r="CX34" s="626"/>
      <c r="CY34" s="627"/>
      <c r="CZ34" s="659">
        <v>13.5</v>
      </c>
      <c r="DA34" s="660"/>
      <c r="DB34" s="660"/>
      <c r="DC34" s="661"/>
      <c r="DD34" s="634">
        <v>3906859</v>
      </c>
      <c r="DE34" s="626"/>
      <c r="DF34" s="626"/>
      <c r="DG34" s="626"/>
      <c r="DH34" s="626"/>
      <c r="DI34" s="626"/>
      <c r="DJ34" s="626"/>
      <c r="DK34" s="627"/>
      <c r="DL34" s="634">
        <v>3330918</v>
      </c>
      <c r="DM34" s="626"/>
      <c r="DN34" s="626"/>
      <c r="DO34" s="626"/>
      <c r="DP34" s="626"/>
      <c r="DQ34" s="626"/>
      <c r="DR34" s="626"/>
      <c r="DS34" s="626"/>
      <c r="DT34" s="626"/>
      <c r="DU34" s="626"/>
      <c r="DV34" s="627"/>
      <c r="DW34" s="630">
        <v>15.9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1018000</v>
      </c>
      <c r="S35" s="626"/>
      <c r="T35" s="626"/>
      <c r="U35" s="626"/>
      <c r="V35" s="626"/>
      <c r="W35" s="626"/>
      <c r="X35" s="626"/>
      <c r="Y35" s="627"/>
      <c r="Z35" s="628">
        <v>2.7</v>
      </c>
      <c r="AA35" s="628"/>
      <c r="AB35" s="628"/>
      <c r="AC35" s="628"/>
      <c r="AD35" s="629" t="s">
        <v>114</v>
      </c>
      <c r="AE35" s="629"/>
      <c r="AF35" s="629"/>
      <c r="AG35" s="629"/>
      <c r="AH35" s="629"/>
      <c r="AI35" s="629"/>
      <c r="AJ35" s="629"/>
      <c r="AK35" s="629"/>
      <c r="AL35" s="630" t="s">
        <v>114</v>
      </c>
      <c r="AM35" s="631"/>
      <c r="AN35" s="631"/>
      <c r="AO35" s="632"/>
      <c r="AP35" s="188"/>
      <c r="AQ35" s="636" t="s">
        <v>308</v>
      </c>
      <c r="AR35" s="637"/>
      <c r="AS35" s="637"/>
      <c r="AT35" s="637"/>
      <c r="AU35" s="637"/>
      <c r="AV35" s="637"/>
      <c r="AW35" s="637"/>
      <c r="AX35" s="637"/>
      <c r="AY35" s="638"/>
      <c r="AZ35" s="614">
        <v>3930129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151724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2447658</v>
      </c>
      <c r="CS35" s="657"/>
      <c r="CT35" s="657"/>
      <c r="CU35" s="657"/>
      <c r="CV35" s="657"/>
      <c r="CW35" s="657"/>
      <c r="CX35" s="657"/>
      <c r="CY35" s="658"/>
      <c r="CZ35" s="659">
        <v>6.8</v>
      </c>
      <c r="DA35" s="660"/>
      <c r="DB35" s="660"/>
      <c r="DC35" s="661"/>
      <c r="DD35" s="634">
        <v>2194093</v>
      </c>
      <c r="DE35" s="657"/>
      <c r="DF35" s="657"/>
      <c r="DG35" s="657"/>
      <c r="DH35" s="657"/>
      <c r="DI35" s="657"/>
      <c r="DJ35" s="657"/>
      <c r="DK35" s="658"/>
      <c r="DL35" s="634">
        <v>1453246</v>
      </c>
      <c r="DM35" s="657"/>
      <c r="DN35" s="657"/>
      <c r="DO35" s="657"/>
      <c r="DP35" s="657"/>
      <c r="DQ35" s="657"/>
      <c r="DR35" s="657"/>
      <c r="DS35" s="657"/>
      <c r="DT35" s="657"/>
      <c r="DU35" s="657"/>
      <c r="DV35" s="658"/>
      <c r="DW35" s="630">
        <v>6.9</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37412877</v>
      </c>
      <c r="S36" s="698"/>
      <c r="T36" s="698"/>
      <c r="U36" s="698"/>
      <c r="V36" s="698"/>
      <c r="W36" s="698"/>
      <c r="X36" s="698"/>
      <c r="Y36" s="699"/>
      <c r="Z36" s="700">
        <v>100</v>
      </c>
      <c r="AA36" s="700"/>
      <c r="AB36" s="700"/>
      <c r="AC36" s="700"/>
      <c r="AD36" s="701">
        <v>19950264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1384237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124080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3680849</v>
      </c>
      <c r="CS36" s="626"/>
      <c r="CT36" s="626"/>
      <c r="CU36" s="626"/>
      <c r="CV36" s="626"/>
      <c r="CW36" s="626"/>
      <c r="CX36" s="626"/>
      <c r="CY36" s="627"/>
      <c r="CZ36" s="659">
        <v>10.3</v>
      </c>
      <c r="DA36" s="660"/>
      <c r="DB36" s="660"/>
      <c r="DC36" s="661"/>
      <c r="DD36" s="634">
        <v>2646221</v>
      </c>
      <c r="DE36" s="626"/>
      <c r="DF36" s="626"/>
      <c r="DG36" s="626"/>
      <c r="DH36" s="626"/>
      <c r="DI36" s="626"/>
      <c r="DJ36" s="626"/>
      <c r="DK36" s="627"/>
      <c r="DL36" s="634">
        <v>1958687</v>
      </c>
      <c r="DM36" s="626"/>
      <c r="DN36" s="626"/>
      <c r="DO36" s="626"/>
      <c r="DP36" s="626"/>
      <c r="DQ36" s="626"/>
      <c r="DR36" s="626"/>
      <c r="DS36" s="626"/>
      <c r="DT36" s="626"/>
      <c r="DU36" s="626"/>
      <c r="DV36" s="627"/>
      <c r="DW36" s="630">
        <v>9.3000000000000007</v>
      </c>
      <c r="DX36" s="655"/>
      <c r="DY36" s="655"/>
      <c r="DZ36" s="655"/>
      <c r="EA36" s="655"/>
      <c r="EB36" s="655"/>
      <c r="EC36" s="656"/>
    </row>
    <row r="37" spans="2:133" ht="11.25" customHeight="1">
      <c r="AQ37" s="704" t="s">
        <v>315</v>
      </c>
      <c r="AR37" s="705"/>
      <c r="AS37" s="705"/>
      <c r="AT37" s="705"/>
      <c r="AU37" s="705"/>
      <c r="AV37" s="705"/>
      <c r="AW37" s="705"/>
      <c r="AX37" s="705"/>
      <c r="AY37" s="706"/>
      <c r="AZ37" s="625">
        <v>348769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7841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1442579</v>
      </c>
      <c r="CS37" s="657"/>
      <c r="CT37" s="657"/>
      <c r="CU37" s="657"/>
      <c r="CV37" s="657"/>
      <c r="CW37" s="657"/>
      <c r="CX37" s="657"/>
      <c r="CY37" s="658"/>
      <c r="CZ37" s="659">
        <v>4</v>
      </c>
      <c r="DA37" s="660"/>
      <c r="DB37" s="660"/>
      <c r="DC37" s="661"/>
      <c r="DD37" s="634">
        <v>1395219</v>
      </c>
      <c r="DE37" s="657"/>
      <c r="DF37" s="657"/>
      <c r="DG37" s="657"/>
      <c r="DH37" s="657"/>
      <c r="DI37" s="657"/>
      <c r="DJ37" s="657"/>
      <c r="DK37" s="658"/>
      <c r="DL37" s="634">
        <v>1277416</v>
      </c>
      <c r="DM37" s="657"/>
      <c r="DN37" s="657"/>
      <c r="DO37" s="657"/>
      <c r="DP37" s="657"/>
      <c r="DQ37" s="657"/>
      <c r="DR37" s="657"/>
      <c r="DS37" s="657"/>
      <c r="DT37" s="657"/>
      <c r="DU37" s="657"/>
      <c r="DV37" s="658"/>
      <c r="DW37" s="630">
        <v>6.1</v>
      </c>
      <c r="DX37" s="655"/>
      <c r="DY37" s="655"/>
      <c r="DZ37" s="655"/>
      <c r="EA37" s="655"/>
      <c r="EB37" s="655"/>
      <c r="EC37" s="656"/>
    </row>
    <row r="38" spans="2:133" ht="11.25" customHeight="1">
      <c r="AQ38" s="704" t="s">
        <v>318</v>
      </c>
      <c r="AR38" s="705"/>
      <c r="AS38" s="705"/>
      <c r="AT38" s="705"/>
      <c r="AU38" s="705"/>
      <c r="AV38" s="705"/>
      <c r="AW38" s="705"/>
      <c r="AX38" s="705"/>
      <c r="AY38" s="706"/>
      <c r="AZ38" s="625">
        <v>7002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13032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3923127</v>
      </c>
      <c r="CS38" s="626"/>
      <c r="CT38" s="626"/>
      <c r="CU38" s="626"/>
      <c r="CV38" s="626"/>
      <c r="CW38" s="626"/>
      <c r="CX38" s="626"/>
      <c r="CY38" s="627"/>
      <c r="CZ38" s="659">
        <v>10.9</v>
      </c>
      <c r="DA38" s="660"/>
      <c r="DB38" s="660"/>
      <c r="DC38" s="661"/>
      <c r="DD38" s="634">
        <v>3539954</v>
      </c>
      <c r="DE38" s="626"/>
      <c r="DF38" s="626"/>
      <c r="DG38" s="626"/>
      <c r="DH38" s="626"/>
      <c r="DI38" s="626"/>
      <c r="DJ38" s="626"/>
      <c r="DK38" s="627"/>
      <c r="DL38" s="634">
        <v>3398930</v>
      </c>
      <c r="DM38" s="626"/>
      <c r="DN38" s="626"/>
      <c r="DO38" s="626"/>
      <c r="DP38" s="626"/>
      <c r="DQ38" s="626"/>
      <c r="DR38" s="626"/>
      <c r="DS38" s="626"/>
      <c r="DT38" s="626"/>
      <c r="DU38" s="626"/>
      <c r="DV38" s="627"/>
      <c r="DW38" s="630">
        <v>16.2</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289385</v>
      </c>
      <c r="CS39" s="657"/>
      <c r="CT39" s="657"/>
      <c r="CU39" s="657"/>
      <c r="CV39" s="657"/>
      <c r="CW39" s="657"/>
      <c r="CX39" s="657"/>
      <c r="CY39" s="658"/>
      <c r="CZ39" s="659">
        <v>0.8</v>
      </c>
      <c r="DA39" s="660"/>
      <c r="DB39" s="660"/>
      <c r="DC39" s="661"/>
      <c r="DD39" s="634">
        <v>5695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489526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1105649</v>
      </c>
      <c r="CS40" s="626"/>
      <c r="CT40" s="626"/>
      <c r="CU40" s="626"/>
      <c r="CV40" s="626"/>
      <c r="CW40" s="626"/>
      <c r="CX40" s="626"/>
      <c r="CY40" s="627"/>
      <c r="CZ40" s="659">
        <v>3.1</v>
      </c>
      <c r="DA40" s="660"/>
      <c r="DB40" s="660"/>
      <c r="DC40" s="661"/>
      <c r="DD40" s="634">
        <v>18900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1700595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5941787</v>
      </c>
      <c r="CS42" s="626"/>
      <c r="CT42" s="626"/>
      <c r="CU42" s="626"/>
      <c r="CV42" s="626"/>
      <c r="CW42" s="626"/>
      <c r="CX42" s="626"/>
      <c r="CY42" s="627"/>
      <c r="CZ42" s="659">
        <v>16.600000000000001</v>
      </c>
      <c r="DA42" s="708"/>
      <c r="DB42" s="708"/>
      <c r="DC42" s="709"/>
      <c r="DD42" s="634">
        <v>1349568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208283</v>
      </c>
      <c r="CS43" s="657"/>
      <c r="CT43" s="657"/>
      <c r="CU43" s="657"/>
      <c r="CV43" s="657"/>
      <c r="CW43" s="657"/>
      <c r="CX43" s="657"/>
      <c r="CY43" s="658"/>
      <c r="CZ43" s="659">
        <v>0.6</v>
      </c>
      <c r="DA43" s="660"/>
      <c r="DB43" s="660"/>
      <c r="DC43" s="661"/>
      <c r="DD43" s="634">
        <v>137283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5878025</v>
      </c>
      <c r="CS44" s="626"/>
      <c r="CT44" s="626"/>
      <c r="CU44" s="626"/>
      <c r="CV44" s="626"/>
      <c r="CW44" s="626"/>
      <c r="CX44" s="626"/>
      <c r="CY44" s="627"/>
      <c r="CZ44" s="659">
        <v>16.399999999999999</v>
      </c>
      <c r="DA44" s="708"/>
      <c r="DB44" s="708"/>
      <c r="DC44" s="709"/>
      <c r="DD44" s="634">
        <v>1337845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2326797</v>
      </c>
      <c r="CS45" s="657"/>
      <c r="CT45" s="657"/>
      <c r="CU45" s="657"/>
      <c r="CV45" s="657"/>
      <c r="CW45" s="657"/>
      <c r="CX45" s="657"/>
      <c r="CY45" s="658"/>
      <c r="CZ45" s="659">
        <v>6.5</v>
      </c>
      <c r="DA45" s="660"/>
      <c r="DB45" s="660"/>
      <c r="DC45" s="661"/>
      <c r="DD45" s="634">
        <v>107290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3288197</v>
      </c>
      <c r="CS46" s="626"/>
      <c r="CT46" s="626"/>
      <c r="CU46" s="626"/>
      <c r="CV46" s="626"/>
      <c r="CW46" s="626"/>
      <c r="CX46" s="626"/>
      <c r="CY46" s="627"/>
      <c r="CZ46" s="659">
        <v>9.1999999999999993</v>
      </c>
      <c r="DA46" s="708"/>
      <c r="DB46" s="708"/>
      <c r="DC46" s="709"/>
      <c r="DD46" s="634">
        <v>1215224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63762</v>
      </c>
      <c r="CS47" s="657"/>
      <c r="CT47" s="657"/>
      <c r="CU47" s="657"/>
      <c r="CV47" s="657"/>
      <c r="CW47" s="657"/>
      <c r="CX47" s="657"/>
      <c r="CY47" s="658"/>
      <c r="CZ47" s="659">
        <v>0.2</v>
      </c>
      <c r="DA47" s="660"/>
      <c r="DB47" s="660"/>
      <c r="DC47" s="661"/>
      <c r="DD47" s="634">
        <v>11723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35844709</v>
      </c>
      <c r="CS49" s="693"/>
      <c r="CT49" s="693"/>
      <c r="CU49" s="693"/>
      <c r="CV49" s="693"/>
      <c r="CW49" s="693"/>
      <c r="CX49" s="693"/>
      <c r="CY49" s="720"/>
      <c r="CZ49" s="721">
        <v>100</v>
      </c>
      <c r="DA49" s="722"/>
      <c r="DB49" s="722"/>
      <c r="DC49" s="723"/>
      <c r="DD49" s="724">
        <v>23814156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37922</v>
      </c>
      <c r="R7" s="755"/>
      <c r="S7" s="755"/>
      <c r="T7" s="755"/>
      <c r="U7" s="755"/>
      <c r="V7" s="755">
        <v>36354</v>
      </c>
      <c r="W7" s="755"/>
      <c r="X7" s="755"/>
      <c r="Y7" s="755"/>
      <c r="Z7" s="755"/>
      <c r="AA7" s="755">
        <v>1568</v>
      </c>
      <c r="AB7" s="755"/>
      <c r="AC7" s="755"/>
      <c r="AD7" s="755"/>
      <c r="AE7" s="756"/>
      <c r="AF7" s="757">
        <v>1133</v>
      </c>
      <c r="AG7" s="758"/>
      <c r="AH7" s="758"/>
      <c r="AI7" s="758"/>
      <c r="AJ7" s="759"/>
      <c r="AK7" s="794">
        <v>949</v>
      </c>
      <c r="AL7" s="795"/>
      <c r="AM7" s="795"/>
      <c r="AN7" s="795"/>
      <c r="AO7" s="795"/>
      <c r="AP7" s="795">
        <v>45656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0</v>
      </c>
      <c r="CI7" s="792"/>
      <c r="CJ7" s="792"/>
      <c r="CK7" s="792"/>
      <c r="CL7" s="793"/>
      <c r="CM7" s="791">
        <v>8</v>
      </c>
      <c r="CN7" s="792"/>
      <c r="CO7" s="792"/>
      <c r="CP7" s="792"/>
      <c r="CQ7" s="793"/>
      <c r="CR7" s="791">
        <v>3</v>
      </c>
      <c r="CS7" s="792"/>
      <c r="CT7" s="792"/>
      <c r="CU7" s="792"/>
      <c r="CV7" s="793"/>
      <c r="CW7" s="791" t="s">
        <v>481</v>
      </c>
      <c r="CX7" s="792"/>
      <c r="CY7" s="792"/>
      <c r="CZ7" s="792"/>
      <c r="DA7" s="793"/>
      <c r="DB7" s="791" t="s">
        <v>481</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14</v>
      </c>
      <c r="CI8" s="802"/>
      <c r="CJ8" s="802"/>
      <c r="CK8" s="802"/>
      <c r="CL8" s="803"/>
      <c r="CM8" s="801">
        <v>262</v>
      </c>
      <c r="CN8" s="802"/>
      <c r="CO8" s="802"/>
      <c r="CP8" s="802"/>
      <c r="CQ8" s="803"/>
      <c r="CR8" s="801">
        <v>31</v>
      </c>
      <c r="CS8" s="802"/>
      <c r="CT8" s="802"/>
      <c r="CU8" s="802"/>
      <c r="CV8" s="803"/>
      <c r="CW8" s="801">
        <v>0</v>
      </c>
      <c r="CX8" s="802"/>
      <c r="CY8" s="802"/>
      <c r="CZ8" s="802"/>
      <c r="DA8" s="803"/>
      <c r="DB8" s="801" t="s">
        <v>481</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11</v>
      </c>
      <c r="CI9" s="802"/>
      <c r="CJ9" s="802"/>
      <c r="CK9" s="802"/>
      <c r="CL9" s="803"/>
      <c r="CM9" s="801">
        <v>84</v>
      </c>
      <c r="CN9" s="802"/>
      <c r="CO9" s="802"/>
      <c r="CP9" s="802"/>
      <c r="CQ9" s="803"/>
      <c r="CR9" s="801">
        <v>20</v>
      </c>
      <c r="CS9" s="802"/>
      <c r="CT9" s="802"/>
      <c r="CU9" s="802"/>
      <c r="CV9" s="803"/>
      <c r="CW9" s="801" t="s">
        <v>481</v>
      </c>
      <c r="CX9" s="802"/>
      <c r="CY9" s="802"/>
      <c r="CZ9" s="802"/>
      <c r="DA9" s="803"/>
      <c r="DB9" s="801" t="s">
        <v>481</v>
      </c>
      <c r="DC9" s="802"/>
      <c r="DD9" s="802"/>
      <c r="DE9" s="802"/>
      <c r="DF9" s="803"/>
      <c r="DG9" s="801" t="s">
        <v>481</v>
      </c>
      <c r="DH9" s="802"/>
      <c r="DI9" s="802"/>
      <c r="DJ9" s="802"/>
      <c r="DK9" s="803"/>
      <c r="DL9" s="801" t="s">
        <v>481</v>
      </c>
      <c r="DM9" s="802"/>
      <c r="DN9" s="802"/>
      <c r="DO9" s="802"/>
      <c r="DP9" s="803"/>
      <c r="DQ9" s="801" t="s">
        <v>481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1</v>
      </c>
      <c r="CI10" s="802"/>
      <c r="CJ10" s="802"/>
      <c r="CK10" s="802"/>
      <c r="CL10" s="803"/>
      <c r="CM10" s="801">
        <v>884</v>
      </c>
      <c r="CN10" s="802"/>
      <c r="CO10" s="802"/>
      <c r="CP10" s="802"/>
      <c r="CQ10" s="803"/>
      <c r="CR10" s="801">
        <v>46</v>
      </c>
      <c r="CS10" s="802"/>
      <c r="CT10" s="802"/>
      <c r="CU10" s="802"/>
      <c r="CV10" s="803"/>
      <c r="CW10" s="801">
        <v>11</v>
      </c>
      <c r="CX10" s="802"/>
      <c r="CY10" s="802"/>
      <c r="CZ10" s="802"/>
      <c r="DA10" s="803"/>
      <c r="DB10" s="801" t="s">
        <v>481</v>
      </c>
      <c r="DC10" s="802"/>
      <c r="DD10" s="802"/>
      <c r="DE10" s="802"/>
      <c r="DF10" s="803"/>
      <c r="DG10" s="801" t="s">
        <v>481</v>
      </c>
      <c r="DH10" s="802"/>
      <c r="DI10" s="802"/>
      <c r="DJ10" s="802"/>
      <c r="DK10" s="803"/>
      <c r="DL10" s="801" t="s">
        <v>481</v>
      </c>
      <c r="DM10" s="802"/>
      <c r="DN10" s="802"/>
      <c r="DO10" s="802"/>
      <c r="DP10" s="803"/>
      <c r="DQ10" s="801" t="s">
        <v>481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c r="BU11" s="789"/>
      <c r="BV11" s="789"/>
      <c r="BW11" s="789"/>
      <c r="BX11" s="789"/>
      <c r="BY11" s="789"/>
      <c r="BZ11" s="789"/>
      <c r="CA11" s="789"/>
      <c r="CB11" s="789"/>
      <c r="CC11" s="789"/>
      <c r="CD11" s="789"/>
      <c r="CE11" s="789"/>
      <c r="CF11" s="789"/>
      <c r="CG11" s="790"/>
      <c r="CH11" s="801">
        <v>8</v>
      </c>
      <c r="CI11" s="802"/>
      <c r="CJ11" s="802"/>
      <c r="CK11" s="802"/>
      <c r="CL11" s="803"/>
      <c r="CM11" s="801">
        <v>48</v>
      </c>
      <c r="CN11" s="802"/>
      <c r="CO11" s="802"/>
      <c r="CP11" s="802"/>
      <c r="CQ11" s="803"/>
      <c r="CR11" s="801">
        <v>17</v>
      </c>
      <c r="CS11" s="802"/>
      <c r="CT11" s="802"/>
      <c r="CU11" s="802"/>
      <c r="CV11" s="803"/>
      <c r="CW11" s="801" t="s">
        <v>481</v>
      </c>
      <c r="CX11" s="802"/>
      <c r="CY11" s="802"/>
      <c r="CZ11" s="802"/>
      <c r="DA11" s="803"/>
      <c r="DB11" s="801" t="s">
        <v>481</v>
      </c>
      <c r="DC11" s="802"/>
      <c r="DD11" s="802"/>
      <c r="DE11" s="802"/>
      <c r="DF11" s="803"/>
      <c r="DG11" s="801" t="s">
        <v>481</v>
      </c>
      <c r="DH11" s="802"/>
      <c r="DI11" s="802"/>
      <c r="DJ11" s="802"/>
      <c r="DK11" s="803"/>
      <c r="DL11" s="801" t="s">
        <v>481</v>
      </c>
      <c r="DM11" s="802"/>
      <c r="DN11" s="802"/>
      <c r="DO11" s="802"/>
      <c r="DP11" s="803"/>
      <c r="DQ11" s="801" t="s">
        <v>481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c r="BU12" s="789"/>
      <c r="BV12" s="789"/>
      <c r="BW12" s="789"/>
      <c r="BX12" s="789"/>
      <c r="BY12" s="789"/>
      <c r="BZ12" s="789"/>
      <c r="CA12" s="789"/>
      <c r="CB12" s="789"/>
      <c r="CC12" s="789"/>
      <c r="CD12" s="789"/>
      <c r="CE12" s="789"/>
      <c r="CF12" s="789"/>
      <c r="CG12" s="790"/>
      <c r="CH12" s="801">
        <v>4</v>
      </c>
      <c r="CI12" s="802"/>
      <c r="CJ12" s="802"/>
      <c r="CK12" s="802"/>
      <c r="CL12" s="803"/>
      <c r="CM12" s="801">
        <v>39</v>
      </c>
      <c r="CN12" s="802"/>
      <c r="CO12" s="802"/>
      <c r="CP12" s="802"/>
      <c r="CQ12" s="803"/>
      <c r="CR12" s="801">
        <v>30</v>
      </c>
      <c r="CS12" s="802"/>
      <c r="CT12" s="802"/>
      <c r="CU12" s="802"/>
      <c r="CV12" s="803"/>
      <c r="CW12" s="801" t="s">
        <v>481</v>
      </c>
      <c r="CX12" s="802"/>
      <c r="CY12" s="802"/>
      <c r="CZ12" s="802"/>
      <c r="DA12" s="803"/>
      <c r="DB12" s="801" t="s">
        <v>481</v>
      </c>
      <c r="DC12" s="802"/>
      <c r="DD12" s="802"/>
      <c r="DE12" s="802"/>
      <c r="DF12" s="803"/>
      <c r="DG12" s="801" t="s">
        <v>481</v>
      </c>
      <c r="DH12" s="802"/>
      <c r="DI12" s="802"/>
      <c r="DJ12" s="802"/>
      <c r="DK12" s="803"/>
      <c r="DL12" s="801" t="s">
        <v>481</v>
      </c>
      <c r="DM12" s="802"/>
      <c r="DN12" s="802"/>
      <c r="DO12" s="802"/>
      <c r="DP12" s="803"/>
      <c r="DQ12" s="801" t="s">
        <v>481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556</v>
      </c>
      <c r="BT13" s="789"/>
      <c r="BU13" s="789"/>
      <c r="BV13" s="789"/>
      <c r="BW13" s="789"/>
      <c r="BX13" s="789"/>
      <c r="BY13" s="789"/>
      <c r="BZ13" s="789"/>
      <c r="CA13" s="789"/>
      <c r="CB13" s="789"/>
      <c r="CC13" s="789"/>
      <c r="CD13" s="789"/>
      <c r="CE13" s="789"/>
      <c r="CF13" s="789"/>
      <c r="CG13" s="790"/>
      <c r="CH13" s="801">
        <v>-3</v>
      </c>
      <c r="CI13" s="802"/>
      <c r="CJ13" s="802"/>
      <c r="CK13" s="802"/>
      <c r="CL13" s="803"/>
      <c r="CM13" s="801">
        <v>65</v>
      </c>
      <c r="CN13" s="802"/>
      <c r="CO13" s="802"/>
      <c r="CP13" s="802"/>
      <c r="CQ13" s="803"/>
      <c r="CR13" s="801">
        <v>33</v>
      </c>
      <c r="CS13" s="802"/>
      <c r="CT13" s="802"/>
      <c r="CU13" s="802"/>
      <c r="CV13" s="803"/>
      <c r="CW13" s="801">
        <v>8</v>
      </c>
      <c r="CX13" s="802"/>
      <c r="CY13" s="802"/>
      <c r="CZ13" s="802"/>
      <c r="DA13" s="803"/>
      <c r="DB13" s="801" t="s">
        <v>481</v>
      </c>
      <c r="DC13" s="802"/>
      <c r="DD13" s="802"/>
      <c r="DE13" s="802"/>
      <c r="DF13" s="803"/>
      <c r="DG13" s="801" t="s">
        <v>481</v>
      </c>
      <c r="DH13" s="802"/>
      <c r="DI13" s="802"/>
      <c r="DJ13" s="802"/>
      <c r="DK13" s="803"/>
      <c r="DL13" s="801" t="s">
        <v>481</v>
      </c>
      <c r="DM13" s="802"/>
      <c r="DN13" s="802"/>
      <c r="DO13" s="802"/>
      <c r="DP13" s="803"/>
      <c r="DQ13" s="801" t="s">
        <v>481</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557</v>
      </c>
      <c r="BT14" s="789"/>
      <c r="BU14" s="789"/>
      <c r="BV14" s="789"/>
      <c r="BW14" s="789"/>
      <c r="BX14" s="789"/>
      <c r="BY14" s="789"/>
      <c r="BZ14" s="789"/>
      <c r="CA14" s="789"/>
      <c r="CB14" s="789"/>
      <c r="CC14" s="789"/>
      <c r="CD14" s="789"/>
      <c r="CE14" s="789"/>
      <c r="CF14" s="789"/>
      <c r="CG14" s="790"/>
      <c r="CH14" s="801">
        <v>-1</v>
      </c>
      <c r="CI14" s="802"/>
      <c r="CJ14" s="802"/>
      <c r="CK14" s="802"/>
      <c r="CL14" s="803"/>
      <c r="CM14" s="801">
        <v>0</v>
      </c>
      <c r="CN14" s="802"/>
      <c r="CO14" s="802"/>
      <c r="CP14" s="802"/>
      <c r="CQ14" s="803"/>
      <c r="CR14" s="801">
        <v>23</v>
      </c>
      <c r="CS14" s="802"/>
      <c r="CT14" s="802"/>
      <c r="CU14" s="802"/>
      <c r="CV14" s="803"/>
      <c r="CW14" s="801" t="s">
        <v>481</v>
      </c>
      <c r="CX14" s="802"/>
      <c r="CY14" s="802"/>
      <c r="CZ14" s="802"/>
      <c r="DA14" s="803"/>
      <c r="DB14" s="801" t="s">
        <v>481</v>
      </c>
      <c r="DC14" s="802"/>
      <c r="DD14" s="802"/>
      <c r="DE14" s="802"/>
      <c r="DF14" s="803"/>
      <c r="DG14" s="801" t="s">
        <v>481</v>
      </c>
      <c r="DH14" s="802"/>
      <c r="DI14" s="802"/>
      <c r="DJ14" s="802"/>
      <c r="DK14" s="803"/>
      <c r="DL14" s="801" t="s">
        <v>481</v>
      </c>
      <c r="DM14" s="802"/>
      <c r="DN14" s="802"/>
      <c r="DO14" s="802"/>
      <c r="DP14" s="803"/>
      <c r="DQ14" s="801" t="s">
        <v>481</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558</v>
      </c>
      <c r="BT15" s="789"/>
      <c r="BU15" s="789"/>
      <c r="BV15" s="789"/>
      <c r="BW15" s="789"/>
      <c r="BX15" s="789"/>
      <c r="BY15" s="789"/>
      <c r="BZ15" s="789"/>
      <c r="CA15" s="789"/>
      <c r="CB15" s="789"/>
      <c r="CC15" s="789"/>
      <c r="CD15" s="789"/>
      <c r="CE15" s="789"/>
      <c r="CF15" s="789"/>
      <c r="CG15" s="790"/>
      <c r="CH15" s="801">
        <v>0</v>
      </c>
      <c r="CI15" s="802"/>
      <c r="CJ15" s="802"/>
      <c r="CK15" s="802"/>
      <c r="CL15" s="803"/>
      <c r="CM15" s="801">
        <v>507</v>
      </c>
      <c r="CN15" s="802"/>
      <c r="CO15" s="802"/>
      <c r="CP15" s="802"/>
      <c r="CQ15" s="803"/>
      <c r="CR15" s="801">
        <v>11</v>
      </c>
      <c r="CS15" s="802"/>
      <c r="CT15" s="802"/>
      <c r="CU15" s="802"/>
      <c r="CV15" s="803"/>
      <c r="CW15" s="801">
        <v>48</v>
      </c>
      <c r="CX15" s="802"/>
      <c r="CY15" s="802"/>
      <c r="CZ15" s="802"/>
      <c r="DA15" s="803"/>
      <c r="DB15" s="801" t="s">
        <v>481</v>
      </c>
      <c r="DC15" s="802"/>
      <c r="DD15" s="802"/>
      <c r="DE15" s="802"/>
      <c r="DF15" s="803"/>
      <c r="DG15" s="801" t="s">
        <v>481</v>
      </c>
      <c r="DH15" s="802"/>
      <c r="DI15" s="802"/>
      <c r="DJ15" s="802"/>
      <c r="DK15" s="803"/>
      <c r="DL15" s="801" t="s">
        <v>481</v>
      </c>
      <c r="DM15" s="802"/>
      <c r="DN15" s="802"/>
      <c r="DO15" s="802"/>
      <c r="DP15" s="803"/>
      <c r="DQ15" s="801" t="s">
        <v>481</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37413</v>
      </c>
      <c r="R23" s="814"/>
      <c r="S23" s="814"/>
      <c r="T23" s="814"/>
      <c r="U23" s="814"/>
      <c r="V23" s="814">
        <v>35845</v>
      </c>
      <c r="W23" s="814"/>
      <c r="X23" s="814"/>
      <c r="Y23" s="814"/>
      <c r="Z23" s="814"/>
      <c r="AA23" s="814">
        <v>1568</v>
      </c>
      <c r="AB23" s="814"/>
      <c r="AC23" s="814"/>
      <c r="AD23" s="814"/>
      <c r="AE23" s="815"/>
      <c r="AF23" s="816">
        <v>1133</v>
      </c>
      <c r="AG23" s="814"/>
      <c r="AH23" s="814"/>
      <c r="AI23" s="814"/>
      <c r="AJ23" s="817"/>
      <c r="AK23" s="818"/>
      <c r="AL23" s="819"/>
      <c r="AM23" s="819"/>
      <c r="AN23" s="819"/>
      <c r="AO23" s="819"/>
      <c r="AP23" s="814">
        <v>45656</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6618</v>
      </c>
      <c r="R28" s="843"/>
      <c r="S28" s="843"/>
      <c r="T28" s="843"/>
      <c r="U28" s="843"/>
      <c r="V28" s="843">
        <v>6466</v>
      </c>
      <c r="W28" s="843"/>
      <c r="X28" s="843"/>
      <c r="Y28" s="843"/>
      <c r="Z28" s="843"/>
      <c r="AA28" s="843">
        <v>152</v>
      </c>
      <c r="AB28" s="843"/>
      <c r="AC28" s="843"/>
      <c r="AD28" s="843"/>
      <c r="AE28" s="844"/>
      <c r="AF28" s="845">
        <v>152</v>
      </c>
      <c r="AG28" s="843"/>
      <c r="AH28" s="843"/>
      <c r="AI28" s="843"/>
      <c r="AJ28" s="846"/>
      <c r="AK28" s="847">
        <v>490</v>
      </c>
      <c r="AL28" s="838"/>
      <c r="AM28" s="838"/>
      <c r="AN28" s="838"/>
      <c r="AO28" s="838"/>
      <c r="AP28" s="838" t="s">
        <v>481</v>
      </c>
      <c r="AQ28" s="838"/>
      <c r="AR28" s="838"/>
      <c r="AS28" s="838"/>
      <c r="AT28" s="838"/>
      <c r="AU28" s="838" t="s">
        <v>481</v>
      </c>
      <c r="AV28" s="838"/>
      <c r="AW28" s="838"/>
      <c r="AX28" s="838"/>
      <c r="AY28" s="838"/>
      <c r="AZ28" s="839" t="s">
        <v>481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172</v>
      </c>
      <c r="R29" s="779"/>
      <c r="S29" s="779"/>
      <c r="T29" s="779"/>
      <c r="U29" s="779"/>
      <c r="V29" s="779">
        <v>135</v>
      </c>
      <c r="W29" s="779"/>
      <c r="X29" s="779"/>
      <c r="Y29" s="779"/>
      <c r="Z29" s="779"/>
      <c r="AA29" s="779">
        <v>37</v>
      </c>
      <c r="AB29" s="779"/>
      <c r="AC29" s="779"/>
      <c r="AD29" s="779"/>
      <c r="AE29" s="780"/>
      <c r="AF29" s="781">
        <v>37</v>
      </c>
      <c r="AG29" s="782"/>
      <c r="AH29" s="782"/>
      <c r="AI29" s="782"/>
      <c r="AJ29" s="783"/>
      <c r="AK29" s="850">
        <v>45</v>
      </c>
      <c r="AL29" s="851"/>
      <c r="AM29" s="851"/>
      <c r="AN29" s="851"/>
      <c r="AO29" s="851"/>
      <c r="AP29" s="851" t="s">
        <v>481</v>
      </c>
      <c r="AQ29" s="851"/>
      <c r="AR29" s="851"/>
      <c r="AS29" s="851"/>
      <c r="AT29" s="851"/>
      <c r="AU29" s="851" t="s">
        <v>481</v>
      </c>
      <c r="AV29" s="851"/>
      <c r="AW29" s="851"/>
      <c r="AX29" s="851"/>
      <c r="AY29" s="851"/>
      <c r="AZ29" s="852" t="s">
        <v>481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7109</v>
      </c>
      <c r="R30" s="779"/>
      <c r="S30" s="779"/>
      <c r="T30" s="779"/>
      <c r="U30" s="779"/>
      <c r="V30" s="779">
        <v>6901</v>
      </c>
      <c r="W30" s="779"/>
      <c r="X30" s="779"/>
      <c r="Y30" s="779"/>
      <c r="Z30" s="779"/>
      <c r="AA30" s="779">
        <v>209</v>
      </c>
      <c r="AB30" s="779"/>
      <c r="AC30" s="779"/>
      <c r="AD30" s="779"/>
      <c r="AE30" s="780"/>
      <c r="AF30" s="781">
        <v>209</v>
      </c>
      <c r="AG30" s="782"/>
      <c r="AH30" s="782"/>
      <c r="AI30" s="782"/>
      <c r="AJ30" s="783"/>
      <c r="AK30" s="850">
        <v>980</v>
      </c>
      <c r="AL30" s="851"/>
      <c r="AM30" s="851"/>
      <c r="AN30" s="851"/>
      <c r="AO30" s="851"/>
      <c r="AP30" s="851" t="s">
        <v>481</v>
      </c>
      <c r="AQ30" s="851"/>
      <c r="AR30" s="851"/>
      <c r="AS30" s="851"/>
      <c r="AT30" s="851"/>
      <c r="AU30" s="851" t="s">
        <v>481</v>
      </c>
      <c r="AV30" s="851"/>
      <c r="AW30" s="851"/>
      <c r="AX30" s="851"/>
      <c r="AY30" s="851"/>
      <c r="AZ30" s="852" t="s">
        <v>481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545</v>
      </c>
      <c r="R31" s="779"/>
      <c r="S31" s="779"/>
      <c r="T31" s="779"/>
      <c r="U31" s="779"/>
      <c r="V31" s="779">
        <v>532</v>
      </c>
      <c r="W31" s="779"/>
      <c r="X31" s="779"/>
      <c r="Y31" s="779"/>
      <c r="Z31" s="779"/>
      <c r="AA31" s="779">
        <v>13</v>
      </c>
      <c r="AB31" s="779"/>
      <c r="AC31" s="779"/>
      <c r="AD31" s="779"/>
      <c r="AE31" s="780"/>
      <c r="AF31" s="781">
        <v>13</v>
      </c>
      <c r="AG31" s="782"/>
      <c r="AH31" s="782"/>
      <c r="AI31" s="782"/>
      <c r="AJ31" s="783"/>
      <c r="AK31" s="850">
        <v>187</v>
      </c>
      <c r="AL31" s="851"/>
      <c r="AM31" s="851"/>
      <c r="AN31" s="851"/>
      <c r="AO31" s="851"/>
      <c r="AP31" s="851" t="s">
        <v>481</v>
      </c>
      <c r="AQ31" s="851"/>
      <c r="AR31" s="851"/>
      <c r="AS31" s="851"/>
      <c r="AT31" s="851"/>
      <c r="AU31" s="851" t="s">
        <v>481</v>
      </c>
      <c r="AV31" s="851"/>
      <c r="AW31" s="851"/>
      <c r="AX31" s="851"/>
      <c r="AY31" s="851"/>
      <c r="AZ31" s="852" t="s">
        <v>481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681</v>
      </c>
      <c r="R32" s="779"/>
      <c r="S32" s="779"/>
      <c r="T32" s="779"/>
      <c r="U32" s="779"/>
      <c r="V32" s="779">
        <v>573</v>
      </c>
      <c r="W32" s="779"/>
      <c r="X32" s="779"/>
      <c r="Y32" s="779"/>
      <c r="Z32" s="779"/>
      <c r="AA32" s="779">
        <v>108</v>
      </c>
      <c r="AB32" s="779"/>
      <c r="AC32" s="779"/>
      <c r="AD32" s="779"/>
      <c r="AE32" s="780"/>
      <c r="AF32" s="781">
        <v>916</v>
      </c>
      <c r="AG32" s="782"/>
      <c r="AH32" s="782"/>
      <c r="AI32" s="782"/>
      <c r="AJ32" s="783"/>
      <c r="AK32" s="850">
        <v>7</v>
      </c>
      <c r="AL32" s="851"/>
      <c r="AM32" s="851"/>
      <c r="AN32" s="851"/>
      <c r="AO32" s="851"/>
      <c r="AP32" s="851">
        <v>2173</v>
      </c>
      <c r="AQ32" s="851"/>
      <c r="AR32" s="851"/>
      <c r="AS32" s="851"/>
      <c r="AT32" s="851"/>
      <c r="AU32" s="851" t="s">
        <v>481</v>
      </c>
      <c r="AV32" s="851"/>
      <c r="AW32" s="851"/>
      <c r="AX32" s="851"/>
      <c r="AY32" s="851"/>
      <c r="AZ32" s="852" t="s">
        <v>481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1237</v>
      </c>
      <c r="R33" s="779"/>
      <c r="S33" s="779"/>
      <c r="T33" s="779"/>
      <c r="U33" s="779"/>
      <c r="V33" s="779">
        <v>1114</v>
      </c>
      <c r="W33" s="779"/>
      <c r="X33" s="779"/>
      <c r="Y33" s="779"/>
      <c r="Z33" s="779"/>
      <c r="AA33" s="779">
        <v>122</v>
      </c>
      <c r="AB33" s="779"/>
      <c r="AC33" s="779"/>
      <c r="AD33" s="779"/>
      <c r="AE33" s="780"/>
      <c r="AF33" s="781">
        <v>122</v>
      </c>
      <c r="AG33" s="782"/>
      <c r="AH33" s="782"/>
      <c r="AI33" s="782"/>
      <c r="AJ33" s="783"/>
      <c r="AK33" s="850">
        <v>340</v>
      </c>
      <c r="AL33" s="851"/>
      <c r="AM33" s="851"/>
      <c r="AN33" s="851"/>
      <c r="AO33" s="851"/>
      <c r="AP33" s="851">
        <v>4751</v>
      </c>
      <c r="AQ33" s="851"/>
      <c r="AR33" s="851"/>
      <c r="AS33" s="851"/>
      <c r="AT33" s="851"/>
      <c r="AU33" s="851">
        <v>3098</v>
      </c>
      <c r="AV33" s="851"/>
      <c r="AW33" s="851"/>
      <c r="AX33" s="851"/>
      <c r="AY33" s="851"/>
      <c r="AZ33" s="852" t="s">
        <v>481</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3242</v>
      </c>
      <c r="R34" s="779"/>
      <c r="S34" s="779"/>
      <c r="T34" s="779"/>
      <c r="U34" s="779"/>
      <c r="V34" s="779">
        <v>2999</v>
      </c>
      <c r="W34" s="779"/>
      <c r="X34" s="779"/>
      <c r="Y34" s="779"/>
      <c r="Z34" s="779"/>
      <c r="AA34" s="779">
        <v>242</v>
      </c>
      <c r="AB34" s="779"/>
      <c r="AC34" s="779"/>
      <c r="AD34" s="779"/>
      <c r="AE34" s="780"/>
      <c r="AF34" s="781">
        <v>242</v>
      </c>
      <c r="AG34" s="782"/>
      <c r="AH34" s="782"/>
      <c r="AI34" s="782"/>
      <c r="AJ34" s="783"/>
      <c r="AK34" s="850">
        <v>1384</v>
      </c>
      <c r="AL34" s="851"/>
      <c r="AM34" s="851"/>
      <c r="AN34" s="851"/>
      <c r="AO34" s="851"/>
      <c r="AP34" s="851">
        <v>17987</v>
      </c>
      <c r="AQ34" s="851"/>
      <c r="AR34" s="851"/>
      <c r="AS34" s="851"/>
      <c r="AT34" s="851"/>
      <c r="AU34" s="851">
        <v>14462</v>
      </c>
      <c r="AV34" s="851"/>
      <c r="AW34" s="851"/>
      <c r="AX34" s="851"/>
      <c r="AY34" s="851"/>
      <c r="AZ34" s="852" t="s">
        <v>481</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22</v>
      </c>
      <c r="R35" s="779"/>
      <c r="S35" s="779"/>
      <c r="T35" s="779"/>
      <c r="U35" s="779"/>
      <c r="V35" s="779">
        <v>20</v>
      </c>
      <c r="W35" s="779"/>
      <c r="X35" s="779"/>
      <c r="Y35" s="779"/>
      <c r="Z35" s="779"/>
      <c r="AA35" s="779">
        <v>3</v>
      </c>
      <c r="AB35" s="779"/>
      <c r="AC35" s="779"/>
      <c r="AD35" s="779"/>
      <c r="AE35" s="780"/>
      <c r="AF35" s="781">
        <v>3</v>
      </c>
      <c r="AG35" s="782"/>
      <c r="AH35" s="782"/>
      <c r="AI35" s="782"/>
      <c r="AJ35" s="783"/>
      <c r="AK35" s="850">
        <v>9</v>
      </c>
      <c r="AL35" s="851"/>
      <c r="AM35" s="851"/>
      <c r="AN35" s="851"/>
      <c r="AO35" s="851"/>
      <c r="AP35" s="851">
        <v>10</v>
      </c>
      <c r="AQ35" s="851"/>
      <c r="AR35" s="851"/>
      <c r="AS35" s="851"/>
      <c r="AT35" s="851"/>
      <c r="AU35" s="852" t="s">
        <v>481</v>
      </c>
      <c r="AV35" s="852"/>
      <c r="AW35" s="852"/>
      <c r="AX35" s="852"/>
      <c r="AY35" s="852"/>
      <c r="AZ35" s="852" t="s">
        <v>481</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1694</v>
      </c>
      <c r="AG63" s="862"/>
      <c r="AH63" s="862"/>
      <c r="AI63" s="862"/>
      <c r="AJ63" s="863"/>
      <c r="AK63" s="864"/>
      <c r="AL63" s="859"/>
      <c r="AM63" s="859"/>
      <c r="AN63" s="859"/>
      <c r="AO63" s="859"/>
      <c r="AP63" s="862">
        <v>24921</v>
      </c>
      <c r="AQ63" s="862"/>
      <c r="AR63" s="862"/>
      <c r="AS63" s="862"/>
      <c r="AT63" s="862"/>
      <c r="AU63" s="862">
        <v>17560</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313</v>
      </c>
      <c r="R68" s="886"/>
      <c r="S68" s="886"/>
      <c r="T68" s="886"/>
      <c r="U68" s="886"/>
      <c r="V68" s="886">
        <v>286</v>
      </c>
      <c r="W68" s="886"/>
      <c r="X68" s="886"/>
      <c r="Y68" s="886"/>
      <c r="Z68" s="886"/>
      <c r="AA68" s="886">
        <v>27</v>
      </c>
      <c r="AB68" s="886"/>
      <c r="AC68" s="886"/>
      <c r="AD68" s="886"/>
      <c r="AE68" s="886"/>
      <c r="AF68" s="886">
        <v>27</v>
      </c>
      <c r="AG68" s="886"/>
      <c r="AH68" s="886"/>
      <c r="AI68" s="886"/>
      <c r="AJ68" s="886"/>
      <c r="AK68" s="886">
        <v>14</v>
      </c>
      <c r="AL68" s="886"/>
      <c r="AM68" s="886"/>
      <c r="AN68" s="886"/>
      <c r="AO68" s="886"/>
      <c r="AP68" s="886" t="s">
        <v>481</v>
      </c>
      <c r="AQ68" s="886"/>
      <c r="AR68" s="886"/>
      <c r="AS68" s="886"/>
      <c r="AT68" s="886"/>
      <c r="AU68" s="886" t="s">
        <v>481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305</v>
      </c>
      <c r="R69" s="851"/>
      <c r="S69" s="851"/>
      <c r="T69" s="851"/>
      <c r="U69" s="851"/>
      <c r="V69" s="851">
        <v>278</v>
      </c>
      <c r="W69" s="851"/>
      <c r="X69" s="851"/>
      <c r="Y69" s="851"/>
      <c r="Z69" s="851"/>
      <c r="AA69" s="851">
        <v>27</v>
      </c>
      <c r="AB69" s="851"/>
      <c r="AC69" s="851"/>
      <c r="AD69" s="851"/>
      <c r="AE69" s="851"/>
      <c r="AF69" s="851">
        <v>27</v>
      </c>
      <c r="AG69" s="851"/>
      <c r="AH69" s="851"/>
      <c r="AI69" s="851"/>
      <c r="AJ69" s="851"/>
      <c r="AK69" s="851">
        <v>13</v>
      </c>
      <c r="AL69" s="851"/>
      <c r="AM69" s="851"/>
      <c r="AN69" s="851"/>
      <c r="AO69" s="851"/>
      <c r="AP69" s="851">
        <v>648</v>
      </c>
      <c r="AQ69" s="851"/>
      <c r="AR69" s="851"/>
      <c r="AS69" s="851"/>
      <c r="AT69" s="851"/>
      <c r="AU69" s="851">
        <v>141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2147</v>
      </c>
      <c r="R70" s="851"/>
      <c r="S70" s="851"/>
      <c r="T70" s="851"/>
      <c r="U70" s="851"/>
      <c r="V70" s="851">
        <v>2012</v>
      </c>
      <c r="W70" s="851"/>
      <c r="X70" s="851"/>
      <c r="Y70" s="851"/>
      <c r="Z70" s="851"/>
      <c r="AA70" s="851">
        <v>135</v>
      </c>
      <c r="AB70" s="851"/>
      <c r="AC70" s="851"/>
      <c r="AD70" s="851"/>
      <c r="AE70" s="851"/>
      <c r="AF70" s="851">
        <v>135</v>
      </c>
      <c r="AG70" s="851"/>
      <c r="AH70" s="851"/>
      <c r="AI70" s="851"/>
      <c r="AJ70" s="851"/>
      <c r="AK70" s="851" t="s">
        <v>549</v>
      </c>
      <c r="AL70" s="851"/>
      <c r="AM70" s="851"/>
      <c r="AN70" s="851"/>
      <c r="AO70" s="851"/>
      <c r="AP70" s="851">
        <v>3874</v>
      </c>
      <c r="AQ70" s="851"/>
      <c r="AR70" s="851"/>
      <c r="AS70" s="851"/>
      <c r="AT70" s="851"/>
      <c r="AU70" s="851">
        <v>3307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48</v>
      </c>
      <c r="R71" s="851"/>
      <c r="S71" s="851"/>
      <c r="T71" s="851"/>
      <c r="U71" s="851"/>
      <c r="V71" s="851">
        <v>46</v>
      </c>
      <c r="W71" s="851"/>
      <c r="X71" s="851"/>
      <c r="Y71" s="851"/>
      <c r="Z71" s="851"/>
      <c r="AA71" s="851">
        <v>2</v>
      </c>
      <c r="AB71" s="851"/>
      <c r="AC71" s="851"/>
      <c r="AD71" s="851"/>
      <c r="AE71" s="851"/>
      <c r="AF71" s="851">
        <v>2</v>
      </c>
      <c r="AG71" s="851"/>
      <c r="AH71" s="851"/>
      <c r="AI71" s="851"/>
      <c r="AJ71" s="851"/>
      <c r="AK71" s="851" t="s">
        <v>549</v>
      </c>
      <c r="AL71" s="851"/>
      <c r="AM71" s="851"/>
      <c r="AN71" s="851"/>
      <c r="AO71" s="851"/>
      <c r="AP71" s="851" t="s">
        <v>481</v>
      </c>
      <c r="AQ71" s="851"/>
      <c r="AR71" s="851"/>
      <c r="AS71" s="851"/>
      <c r="AT71" s="851"/>
      <c r="AU71" s="851" t="s">
        <v>481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417</v>
      </c>
      <c r="R72" s="851"/>
      <c r="S72" s="851"/>
      <c r="T72" s="851"/>
      <c r="U72" s="851"/>
      <c r="V72" s="851">
        <v>365</v>
      </c>
      <c r="W72" s="851"/>
      <c r="X72" s="851"/>
      <c r="Y72" s="851"/>
      <c r="Z72" s="851"/>
      <c r="AA72" s="851">
        <v>52</v>
      </c>
      <c r="AB72" s="851"/>
      <c r="AC72" s="851"/>
      <c r="AD72" s="851"/>
      <c r="AE72" s="851"/>
      <c r="AF72" s="851">
        <v>52</v>
      </c>
      <c r="AG72" s="851"/>
      <c r="AH72" s="851"/>
      <c r="AI72" s="851"/>
      <c r="AJ72" s="851"/>
      <c r="AK72" s="851">
        <v>83</v>
      </c>
      <c r="AL72" s="851"/>
      <c r="AM72" s="851"/>
      <c r="AN72" s="851"/>
      <c r="AO72" s="851"/>
      <c r="AP72" s="851" t="s">
        <v>481</v>
      </c>
      <c r="AQ72" s="851"/>
      <c r="AR72" s="851"/>
      <c r="AS72" s="851"/>
      <c r="AT72" s="851"/>
      <c r="AU72" s="851" t="s">
        <v>481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v>5668</v>
      </c>
      <c r="R73" s="851"/>
      <c r="S73" s="851"/>
      <c r="T73" s="851"/>
      <c r="U73" s="851"/>
      <c r="V73" s="851">
        <v>5056</v>
      </c>
      <c r="W73" s="851"/>
      <c r="X73" s="851"/>
      <c r="Y73" s="851"/>
      <c r="Z73" s="851"/>
      <c r="AA73" s="851">
        <v>612</v>
      </c>
      <c r="AB73" s="851"/>
      <c r="AC73" s="851"/>
      <c r="AD73" s="851"/>
      <c r="AE73" s="851"/>
      <c r="AF73" s="851">
        <v>612</v>
      </c>
      <c r="AG73" s="851"/>
      <c r="AH73" s="851"/>
      <c r="AI73" s="851"/>
      <c r="AJ73" s="851"/>
      <c r="AK73" s="851" t="s">
        <v>481</v>
      </c>
      <c r="AL73" s="851"/>
      <c r="AM73" s="851"/>
      <c r="AN73" s="851"/>
      <c r="AO73" s="851"/>
      <c r="AP73" s="851" t="s">
        <v>481</v>
      </c>
      <c r="AQ73" s="851"/>
      <c r="AR73" s="851"/>
      <c r="AS73" s="851"/>
      <c r="AT73" s="851"/>
      <c r="AU73" s="851" t="s">
        <v>481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1602</v>
      </c>
      <c r="R74" s="851"/>
      <c r="S74" s="851"/>
      <c r="T74" s="851"/>
      <c r="U74" s="851"/>
      <c r="V74" s="851">
        <v>1572</v>
      </c>
      <c r="W74" s="851"/>
      <c r="X74" s="851"/>
      <c r="Y74" s="851"/>
      <c r="Z74" s="851"/>
      <c r="AA74" s="851">
        <v>31</v>
      </c>
      <c r="AB74" s="851"/>
      <c r="AC74" s="851"/>
      <c r="AD74" s="851"/>
      <c r="AE74" s="851"/>
      <c r="AF74" s="851">
        <v>31</v>
      </c>
      <c r="AG74" s="851"/>
      <c r="AH74" s="851"/>
      <c r="AI74" s="851"/>
      <c r="AJ74" s="851"/>
      <c r="AK74" s="851" t="s">
        <v>481</v>
      </c>
      <c r="AL74" s="851"/>
      <c r="AM74" s="851"/>
      <c r="AN74" s="851"/>
      <c r="AO74" s="851"/>
      <c r="AP74" s="851" t="s">
        <v>481</v>
      </c>
      <c r="AQ74" s="851"/>
      <c r="AR74" s="851"/>
      <c r="AS74" s="851"/>
      <c r="AT74" s="851"/>
      <c r="AU74" s="851" t="s">
        <v>481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12</v>
      </c>
      <c r="R75" s="900"/>
      <c r="S75" s="900"/>
      <c r="T75" s="900"/>
      <c r="U75" s="850"/>
      <c r="V75" s="901">
        <v>11</v>
      </c>
      <c r="W75" s="900"/>
      <c r="X75" s="900"/>
      <c r="Y75" s="900"/>
      <c r="Z75" s="850"/>
      <c r="AA75" s="901">
        <v>1</v>
      </c>
      <c r="AB75" s="900"/>
      <c r="AC75" s="900"/>
      <c r="AD75" s="900"/>
      <c r="AE75" s="850"/>
      <c r="AF75" s="901">
        <v>1</v>
      </c>
      <c r="AG75" s="900"/>
      <c r="AH75" s="900"/>
      <c r="AI75" s="900"/>
      <c r="AJ75" s="850"/>
      <c r="AK75" s="901" t="s">
        <v>481</v>
      </c>
      <c r="AL75" s="900"/>
      <c r="AM75" s="900"/>
      <c r="AN75" s="900"/>
      <c r="AO75" s="850"/>
      <c r="AP75" s="901" t="s">
        <v>481</v>
      </c>
      <c r="AQ75" s="900"/>
      <c r="AR75" s="900"/>
      <c r="AS75" s="900"/>
      <c r="AT75" s="850"/>
      <c r="AU75" s="901" t="s">
        <v>481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545</v>
      </c>
      <c r="C76" s="894"/>
      <c r="D76" s="894"/>
      <c r="E76" s="894"/>
      <c r="F76" s="894"/>
      <c r="G76" s="894"/>
      <c r="H76" s="894"/>
      <c r="I76" s="894"/>
      <c r="J76" s="894"/>
      <c r="K76" s="894"/>
      <c r="L76" s="894"/>
      <c r="M76" s="894"/>
      <c r="N76" s="894"/>
      <c r="O76" s="894"/>
      <c r="P76" s="895"/>
      <c r="Q76" s="899">
        <v>16</v>
      </c>
      <c r="R76" s="900"/>
      <c r="S76" s="900"/>
      <c r="T76" s="900"/>
      <c r="U76" s="850"/>
      <c r="V76" s="901">
        <v>11</v>
      </c>
      <c r="W76" s="900"/>
      <c r="X76" s="900"/>
      <c r="Y76" s="900"/>
      <c r="Z76" s="850"/>
      <c r="AA76" s="901">
        <v>6</v>
      </c>
      <c r="AB76" s="900"/>
      <c r="AC76" s="900"/>
      <c r="AD76" s="900"/>
      <c r="AE76" s="850"/>
      <c r="AF76" s="901">
        <v>6</v>
      </c>
      <c r="AG76" s="900"/>
      <c r="AH76" s="900"/>
      <c r="AI76" s="900"/>
      <c r="AJ76" s="850"/>
      <c r="AK76" s="901" t="s">
        <v>481</v>
      </c>
      <c r="AL76" s="900"/>
      <c r="AM76" s="900"/>
      <c r="AN76" s="900"/>
      <c r="AO76" s="850"/>
      <c r="AP76" s="901" t="s">
        <v>481</v>
      </c>
      <c r="AQ76" s="900"/>
      <c r="AR76" s="900"/>
      <c r="AS76" s="900"/>
      <c r="AT76" s="850"/>
      <c r="AU76" s="901" t="s">
        <v>481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546</v>
      </c>
      <c r="C77" s="894"/>
      <c r="D77" s="894"/>
      <c r="E77" s="894"/>
      <c r="F77" s="894"/>
      <c r="G77" s="894"/>
      <c r="H77" s="894"/>
      <c r="I77" s="894"/>
      <c r="J77" s="894"/>
      <c r="K77" s="894"/>
      <c r="L77" s="894"/>
      <c r="M77" s="894"/>
      <c r="N77" s="894"/>
      <c r="O77" s="894"/>
      <c r="P77" s="895"/>
      <c r="Q77" s="899">
        <v>1198</v>
      </c>
      <c r="R77" s="900"/>
      <c r="S77" s="900"/>
      <c r="T77" s="900"/>
      <c r="U77" s="850"/>
      <c r="V77" s="901">
        <v>1166</v>
      </c>
      <c r="W77" s="900"/>
      <c r="X77" s="900"/>
      <c r="Y77" s="900"/>
      <c r="Z77" s="850"/>
      <c r="AA77" s="901">
        <v>32</v>
      </c>
      <c r="AB77" s="900"/>
      <c r="AC77" s="900"/>
      <c r="AD77" s="900"/>
      <c r="AE77" s="850"/>
      <c r="AF77" s="901">
        <v>32</v>
      </c>
      <c r="AG77" s="900"/>
      <c r="AH77" s="900"/>
      <c r="AI77" s="900"/>
      <c r="AJ77" s="850"/>
      <c r="AK77" s="901">
        <v>587</v>
      </c>
      <c r="AL77" s="900"/>
      <c r="AM77" s="900"/>
      <c r="AN77" s="900"/>
      <c r="AO77" s="850"/>
      <c r="AP77" s="901" t="s">
        <v>481</v>
      </c>
      <c r="AQ77" s="900"/>
      <c r="AR77" s="900"/>
      <c r="AS77" s="900"/>
      <c r="AT77" s="850"/>
      <c r="AU77" s="901" t="s">
        <v>481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547</v>
      </c>
      <c r="C78" s="894"/>
      <c r="D78" s="894"/>
      <c r="E78" s="894"/>
      <c r="F78" s="894"/>
      <c r="G78" s="894"/>
      <c r="H78" s="894"/>
      <c r="I78" s="894"/>
      <c r="J78" s="894"/>
      <c r="K78" s="894"/>
      <c r="L78" s="894"/>
      <c r="M78" s="894"/>
      <c r="N78" s="894"/>
      <c r="O78" s="894"/>
      <c r="P78" s="895"/>
      <c r="Q78" s="896">
        <v>1008</v>
      </c>
      <c r="R78" s="851"/>
      <c r="S78" s="851"/>
      <c r="T78" s="851"/>
      <c r="U78" s="851"/>
      <c r="V78" s="851">
        <v>960</v>
      </c>
      <c r="W78" s="851"/>
      <c r="X78" s="851"/>
      <c r="Y78" s="851"/>
      <c r="Z78" s="851"/>
      <c r="AA78" s="851">
        <v>48</v>
      </c>
      <c r="AB78" s="851"/>
      <c r="AC78" s="851"/>
      <c r="AD78" s="851"/>
      <c r="AE78" s="851"/>
      <c r="AF78" s="851">
        <v>48</v>
      </c>
      <c r="AG78" s="851"/>
      <c r="AH78" s="851"/>
      <c r="AI78" s="851"/>
      <c r="AJ78" s="851"/>
      <c r="AK78" s="851" t="s">
        <v>481</v>
      </c>
      <c r="AL78" s="851"/>
      <c r="AM78" s="851"/>
      <c r="AN78" s="851"/>
      <c r="AO78" s="851"/>
      <c r="AP78" s="851" t="s">
        <v>481</v>
      </c>
      <c r="AQ78" s="851"/>
      <c r="AR78" s="851"/>
      <c r="AS78" s="851"/>
      <c r="AT78" s="851"/>
      <c r="AU78" s="851" t="s">
        <v>481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548</v>
      </c>
      <c r="C79" s="894"/>
      <c r="D79" s="894"/>
      <c r="E79" s="894"/>
      <c r="F79" s="894"/>
      <c r="G79" s="894"/>
      <c r="H79" s="894"/>
      <c r="I79" s="894"/>
      <c r="J79" s="894"/>
      <c r="K79" s="894"/>
      <c r="L79" s="894"/>
      <c r="M79" s="894"/>
      <c r="N79" s="894"/>
      <c r="O79" s="894"/>
      <c r="P79" s="895"/>
      <c r="Q79" s="896">
        <v>264334</v>
      </c>
      <c r="R79" s="851"/>
      <c r="S79" s="851"/>
      <c r="T79" s="851"/>
      <c r="U79" s="851"/>
      <c r="V79" s="851">
        <v>259506</v>
      </c>
      <c r="W79" s="851"/>
      <c r="X79" s="851"/>
      <c r="Y79" s="851"/>
      <c r="Z79" s="851"/>
      <c r="AA79" s="851">
        <v>4828</v>
      </c>
      <c r="AB79" s="851"/>
      <c r="AC79" s="851"/>
      <c r="AD79" s="851"/>
      <c r="AE79" s="851"/>
      <c r="AF79" s="851">
        <v>4828</v>
      </c>
      <c r="AG79" s="851"/>
      <c r="AH79" s="851"/>
      <c r="AI79" s="851"/>
      <c r="AJ79" s="851"/>
      <c r="AK79" s="851">
        <v>1443</v>
      </c>
      <c r="AL79" s="851"/>
      <c r="AM79" s="851"/>
      <c r="AN79" s="851"/>
      <c r="AO79" s="851"/>
      <c r="AP79" s="851" t="s">
        <v>481</v>
      </c>
      <c r="AQ79" s="851"/>
      <c r="AR79" s="851"/>
      <c r="AS79" s="851"/>
      <c r="AT79" s="851"/>
      <c r="AU79" s="851" t="s">
        <v>481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5801</v>
      </c>
      <c r="AG88" s="862"/>
      <c r="AH88" s="862"/>
      <c r="AI88" s="862"/>
      <c r="AJ88" s="862"/>
      <c r="AK88" s="859"/>
      <c r="AL88" s="859"/>
      <c r="AM88" s="859"/>
      <c r="AN88" s="859"/>
      <c r="AO88" s="859"/>
      <c r="AP88" s="862">
        <v>4522</v>
      </c>
      <c r="AQ88" s="862"/>
      <c r="AR88" s="862"/>
      <c r="AS88" s="862"/>
      <c r="AT88" s="862"/>
      <c r="AU88" s="862">
        <v>3448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214</v>
      </c>
      <c r="CS102" s="870"/>
      <c r="CT102" s="870"/>
      <c r="CU102" s="870"/>
      <c r="CV102" s="913"/>
      <c r="CW102" s="912">
        <v>67</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5160246</v>
      </c>
      <c r="AB110" s="922"/>
      <c r="AC110" s="922"/>
      <c r="AD110" s="922"/>
      <c r="AE110" s="923"/>
      <c r="AF110" s="924">
        <v>5084778</v>
      </c>
      <c r="AG110" s="922"/>
      <c r="AH110" s="922"/>
      <c r="AI110" s="922"/>
      <c r="AJ110" s="923"/>
      <c r="AK110" s="924">
        <v>4862081</v>
      </c>
      <c r="AL110" s="922"/>
      <c r="AM110" s="922"/>
      <c r="AN110" s="922"/>
      <c r="AO110" s="923"/>
      <c r="AP110" s="925">
        <v>29.8</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45860660</v>
      </c>
      <c r="BR110" s="957"/>
      <c r="BS110" s="957"/>
      <c r="BT110" s="957"/>
      <c r="BU110" s="957"/>
      <c r="BV110" s="957">
        <v>46064508</v>
      </c>
      <c r="BW110" s="957"/>
      <c r="BX110" s="957"/>
      <c r="BY110" s="957"/>
      <c r="BZ110" s="957"/>
      <c r="CA110" s="957">
        <v>45655945</v>
      </c>
      <c r="CB110" s="957"/>
      <c r="CC110" s="957"/>
      <c r="CD110" s="957"/>
      <c r="CE110" s="957"/>
      <c r="CF110" s="971">
        <v>279.7</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1193734</v>
      </c>
      <c r="BR111" s="950"/>
      <c r="BS111" s="950"/>
      <c r="BT111" s="950"/>
      <c r="BU111" s="950"/>
      <c r="BV111" s="950">
        <v>1437364</v>
      </c>
      <c r="BW111" s="950"/>
      <c r="BX111" s="950"/>
      <c r="BY111" s="950"/>
      <c r="BZ111" s="950"/>
      <c r="CA111" s="950">
        <v>1172757</v>
      </c>
      <c r="CB111" s="950"/>
      <c r="CC111" s="950"/>
      <c r="CD111" s="950"/>
      <c r="CE111" s="950"/>
      <c r="CF111" s="944">
        <v>7.2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3333</v>
      </c>
      <c r="AB112" s="989"/>
      <c r="AC112" s="989"/>
      <c r="AD112" s="989"/>
      <c r="AE112" s="990"/>
      <c r="AF112" s="991">
        <v>3333</v>
      </c>
      <c r="AG112" s="989"/>
      <c r="AH112" s="989"/>
      <c r="AI112" s="989"/>
      <c r="AJ112" s="990"/>
      <c r="AK112" s="991">
        <v>3333</v>
      </c>
      <c r="AL112" s="989"/>
      <c r="AM112" s="989"/>
      <c r="AN112" s="989"/>
      <c r="AO112" s="990"/>
      <c r="AP112" s="992">
        <v>0</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18218272</v>
      </c>
      <c r="BR112" s="950"/>
      <c r="BS112" s="950"/>
      <c r="BT112" s="950"/>
      <c r="BU112" s="950"/>
      <c r="BV112" s="950">
        <v>17432492</v>
      </c>
      <c r="BW112" s="950"/>
      <c r="BX112" s="950"/>
      <c r="BY112" s="950"/>
      <c r="BZ112" s="950"/>
      <c r="CA112" s="950">
        <v>17559485</v>
      </c>
      <c r="CB112" s="950"/>
      <c r="CC112" s="950"/>
      <c r="CD112" s="950"/>
      <c r="CE112" s="950"/>
      <c r="CF112" s="944">
        <v>107.6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1357884</v>
      </c>
      <c r="AB113" s="964"/>
      <c r="AC113" s="964"/>
      <c r="AD113" s="964"/>
      <c r="AE113" s="965"/>
      <c r="AF113" s="966">
        <v>1433781</v>
      </c>
      <c r="AG113" s="964"/>
      <c r="AH113" s="964"/>
      <c r="AI113" s="964"/>
      <c r="AJ113" s="965"/>
      <c r="AK113" s="966">
        <v>1437198</v>
      </c>
      <c r="AL113" s="964"/>
      <c r="AM113" s="964"/>
      <c r="AN113" s="964"/>
      <c r="AO113" s="965"/>
      <c r="AP113" s="967">
        <v>8.8000000000000007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2231457</v>
      </c>
      <c r="BR113" s="950"/>
      <c r="BS113" s="950"/>
      <c r="BT113" s="950"/>
      <c r="BU113" s="950"/>
      <c r="BV113" s="950">
        <v>3444768</v>
      </c>
      <c r="BW113" s="950"/>
      <c r="BX113" s="950"/>
      <c r="BY113" s="950"/>
      <c r="BZ113" s="950"/>
      <c r="CA113" s="950">
        <v>3448269</v>
      </c>
      <c r="CB113" s="950"/>
      <c r="CC113" s="950"/>
      <c r="CD113" s="950"/>
      <c r="CE113" s="950"/>
      <c r="CF113" s="944">
        <v>21.1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186488</v>
      </c>
      <c r="AB114" s="989"/>
      <c r="AC114" s="989"/>
      <c r="AD114" s="989"/>
      <c r="AE114" s="990"/>
      <c r="AF114" s="991">
        <v>152882</v>
      </c>
      <c r="AG114" s="989"/>
      <c r="AH114" s="989"/>
      <c r="AI114" s="989"/>
      <c r="AJ114" s="990"/>
      <c r="AK114" s="991">
        <v>191304</v>
      </c>
      <c r="AL114" s="989"/>
      <c r="AM114" s="989"/>
      <c r="AN114" s="989"/>
      <c r="AO114" s="990"/>
      <c r="AP114" s="992">
        <v>1.2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3349662</v>
      </c>
      <c r="BR114" s="950"/>
      <c r="BS114" s="950"/>
      <c r="BT114" s="950"/>
      <c r="BU114" s="950"/>
      <c r="BV114" s="950">
        <v>3414128</v>
      </c>
      <c r="BW114" s="950"/>
      <c r="BX114" s="950"/>
      <c r="BY114" s="950"/>
      <c r="BZ114" s="950"/>
      <c r="CA114" s="950">
        <v>3236036</v>
      </c>
      <c r="CB114" s="950"/>
      <c r="CC114" s="950"/>
      <c r="CD114" s="950"/>
      <c r="CE114" s="950"/>
      <c r="CF114" s="944">
        <v>19.8</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164727</v>
      </c>
      <c r="AB115" s="964"/>
      <c r="AC115" s="964"/>
      <c r="AD115" s="964"/>
      <c r="AE115" s="965"/>
      <c r="AF115" s="966">
        <v>151792</v>
      </c>
      <c r="AG115" s="964"/>
      <c r="AH115" s="964"/>
      <c r="AI115" s="964"/>
      <c r="AJ115" s="965"/>
      <c r="AK115" s="966">
        <v>179708</v>
      </c>
      <c r="AL115" s="964"/>
      <c r="AM115" s="964"/>
      <c r="AN115" s="964"/>
      <c r="AO115" s="965"/>
      <c r="AP115" s="967">
        <v>1.1000000000000001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52042</v>
      </c>
      <c r="BR115" s="950"/>
      <c r="BS115" s="950"/>
      <c r="BT115" s="950"/>
      <c r="BU115" s="950"/>
      <c r="BV115" s="950">
        <v>48262</v>
      </c>
      <c r="BW115" s="950"/>
      <c r="BX115" s="950"/>
      <c r="BY115" s="950"/>
      <c r="BZ115" s="950"/>
      <c r="CA115" s="950">
        <v>44481</v>
      </c>
      <c r="CB115" s="950"/>
      <c r="CC115" s="950"/>
      <c r="CD115" s="950"/>
      <c r="CE115" s="950"/>
      <c r="CF115" s="944">
        <v>0.3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65000</v>
      </c>
      <c r="DH115" s="989"/>
      <c r="DI115" s="989"/>
      <c r="DJ115" s="989"/>
      <c r="DK115" s="990"/>
      <c r="DL115" s="991">
        <v>65000</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425195</v>
      </c>
      <c r="DH116" s="989"/>
      <c r="DI116" s="989"/>
      <c r="DJ116" s="989"/>
      <c r="DK116" s="990"/>
      <c r="DL116" s="991">
        <v>351962</v>
      </c>
      <c r="DM116" s="989"/>
      <c r="DN116" s="989"/>
      <c r="DO116" s="989"/>
      <c r="DP116" s="990"/>
      <c r="DQ116" s="991">
        <v>280345</v>
      </c>
      <c r="DR116" s="989"/>
      <c r="DS116" s="989"/>
      <c r="DT116" s="989"/>
      <c r="DU116" s="990"/>
      <c r="DV116" s="992">
        <v>1.7</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6872678</v>
      </c>
      <c r="AB117" s="1007"/>
      <c r="AC117" s="1007"/>
      <c r="AD117" s="1007"/>
      <c r="AE117" s="1008"/>
      <c r="AF117" s="1009">
        <v>6826566</v>
      </c>
      <c r="AG117" s="1007"/>
      <c r="AH117" s="1007"/>
      <c r="AI117" s="1007"/>
      <c r="AJ117" s="1008"/>
      <c r="AK117" s="1009">
        <v>6673624</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70905827</v>
      </c>
      <c r="BR119" s="1028"/>
      <c r="BS119" s="1028"/>
      <c r="BT119" s="1028"/>
      <c r="BU119" s="1028"/>
      <c r="BV119" s="1028">
        <v>71841522</v>
      </c>
      <c r="BW119" s="1028"/>
      <c r="BX119" s="1028"/>
      <c r="BY119" s="1028"/>
      <c r="BZ119" s="1028"/>
      <c r="CA119" s="1028">
        <v>71116973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703539</v>
      </c>
      <c r="DH119" s="1014"/>
      <c r="DI119" s="1014"/>
      <c r="DJ119" s="1014"/>
      <c r="DK119" s="1015"/>
      <c r="DL119" s="1013">
        <v>1020402</v>
      </c>
      <c r="DM119" s="1014"/>
      <c r="DN119" s="1014"/>
      <c r="DO119" s="1014"/>
      <c r="DP119" s="1015"/>
      <c r="DQ119" s="1013">
        <v>892412</v>
      </c>
      <c r="DR119" s="1014"/>
      <c r="DS119" s="1014"/>
      <c r="DT119" s="1014"/>
      <c r="DU119" s="1015"/>
      <c r="DV119" s="1016">
        <v>5.5</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8316098</v>
      </c>
      <c r="BR120" s="957"/>
      <c r="BS120" s="957"/>
      <c r="BT120" s="957"/>
      <c r="BU120" s="957"/>
      <c r="BV120" s="957">
        <v>8053630</v>
      </c>
      <c r="BW120" s="957"/>
      <c r="BX120" s="957"/>
      <c r="BY120" s="957"/>
      <c r="BZ120" s="957"/>
      <c r="CA120" s="957">
        <v>7239559</v>
      </c>
      <c r="CB120" s="957"/>
      <c r="CC120" s="957"/>
      <c r="CD120" s="957"/>
      <c r="CE120" s="957"/>
      <c r="CF120" s="971">
        <v>44.3</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14889056</v>
      </c>
      <c r="DH120" s="957"/>
      <c r="DI120" s="957"/>
      <c r="DJ120" s="957"/>
      <c r="DK120" s="957"/>
      <c r="DL120" s="957">
        <v>14201498</v>
      </c>
      <c r="DM120" s="957"/>
      <c r="DN120" s="957"/>
      <c r="DO120" s="957"/>
      <c r="DP120" s="957"/>
      <c r="DQ120" s="957">
        <v>14461720</v>
      </c>
      <c r="DR120" s="957"/>
      <c r="DS120" s="957"/>
      <c r="DT120" s="957"/>
      <c r="DU120" s="957"/>
      <c r="DV120" s="958">
        <v>88.6</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1785227</v>
      </c>
      <c r="BR121" s="950"/>
      <c r="BS121" s="950"/>
      <c r="BT121" s="950"/>
      <c r="BU121" s="950"/>
      <c r="BV121" s="950">
        <v>1658096</v>
      </c>
      <c r="BW121" s="950"/>
      <c r="BX121" s="950"/>
      <c r="BY121" s="950"/>
      <c r="BZ121" s="950"/>
      <c r="CA121" s="950">
        <v>1492347</v>
      </c>
      <c r="CB121" s="950"/>
      <c r="CC121" s="950"/>
      <c r="CD121" s="950"/>
      <c r="CE121" s="950"/>
      <c r="CF121" s="944">
        <v>9.1</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3329216</v>
      </c>
      <c r="DH121" s="950"/>
      <c r="DI121" s="950"/>
      <c r="DJ121" s="950"/>
      <c r="DK121" s="950"/>
      <c r="DL121" s="950">
        <v>3230994</v>
      </c>
      <c r="DM121" s="950"/>
      <c r="DN121" s="950"/>
      <c r="DO121" s="950"/>
      <c r="DP121" s="950"/>
      <c r="DQ121" s="950">
        <v>3097765</v>
      </c>
      <c r="DR121" s="950"/>
      <c r="DS121" s="950"/>
      <c r="DT121" s="950"/>
      <c r="DU121" s="950"/>
      <c r="DV121" s="951">
        <v>19</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45376538</v>
      </c>
      <c r="BR122" s="1028"/>
      <c r="BS122" s="1028"/>
      <c r="BT122" s="1028"/>
      <c r="BU122" s="1028"/>
      <c r="BV122" s="1028">
        <v>47284909</v>
      </c>
      <c r="BW122" s="1028"/>
      <c r="BX122" s="1028"/>
      <c r="BY122" s="1028"/>
      <c r="BZ122" s="1028"/>
      <c r="CA122" s="1028">
        <v>46181883</v>
      </c>
      <c r="CB122" s="1028"/>
      <c r="CC122" s="1028"/>
      <c r="CD122" s="1028"/>
      <c r="CE122" s="1028"/>
      <c r="CF122" s="1048">
        <v>282.89999999999998</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114</v>
      </c>
      <c r="DH122" s="950"/>
      <c r="DI122" s="950"/>
      <c r="DJ122" s="950"/>
      <c r="DK122" s="950"/>
      <c r="DL122" s="950" t="s">
        <v>114</v>
      </c>
      <c r="DM122" s="950"/>
      <c r="DN122" s="950"/>
      <c r="DO122" s="950"/>
      <c r="DP122" s="950"/>
      <c r="DQ122" s="950" t="s">
        <v>114</v>
      </c>
      <c r="DR122" s="950"/>
      <c r="DS122" s="950"/>
      <c r="DT122" s="950"/>
      <c r="DU122" s="950"/>
      <c r="DV122" s="951" t="s">
        <v>114</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78071</v>
      </c>
      <c r="AB123" s="989"/>
      <c r="AC123" s="989"/>
      <c r="AD123" s="989"/>
      <c r="AE123" s="990"/>
      <c r="AF123" s="991">
        <v>75942</v>
      </c>
      <c r="AG123" s="989"/>
      <c r="AH123" s="989"/>
      <c r="AI123" s="989"/>
      <c r="AJ123" s="990"/>
      <c r="AK123" s="991">
        <v>62735</v>
      </c>
      <c r="AL123" s="989"/>
      <c r="AM123" s="989"/>
      <c r="AN123" s="989"/>
      <c r="AO123" s="990"/>
      <c r="AP123" s="992">
        <v>0.4</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55477863</v>
      </c>
      <c r="BR123" s="1096"/>
      <c r="BS123" s="1096"/>
      <c r="BT123" s="1096"/>
      <c r="BU123" s="1096"/>
      <c r="BV123" s="1096">
        <v>56996635</v>
      </c>
      <c r="BW123" s="1096"/>
      <c r="BX123" s="1096"/>
      <c r="BY123" s="1096"/>
      <c r="BZ123" s="1096"/>
      <c r="CA123" s="1096">
        <v>54913789</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92.1</v>
      </c>
      <c r="BR124" s="1058"/>
      <c r="BS124" s="1058"/>
      <c r="BT124" s="1058"/>
      <c r="BU124" s="1058"/>
      <c r="BV124" s="1058">
        <v>88.3</v>
      </c>
      <c r="BW124" s="1058"/>
      <c r="BX124" s="1058"/>
      <c r="BY124" s="1058"/>
      <c r="BZ124" s="1058"/>
      <c r="CA124" s="1058">
        <v>99.2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86656</v>
      </c>
      <c r="AB126" s="989"/>
      <c r="AC126" s="989"/>
      <c r="AD126" s="989"/>
      <c r="AE126" s="990"/>
      <c r="AF126" s="991">
        <v>75850</v>
      </c>
      <c r="AG126" s="989"/>
      <c r="AH126" s="989"/>
      <c r="AI126" s="989"/>
      <c r="AJ126" s="990"/>
      <c r="AK126" s="991">
        <v>116973</v>
      </c>
      <c r="AL126" s="989"/>
      <c r="AM126" s="989"/>
      <c r="AN126" s="989"/>
      <c r="AO126" s="990"/>
      <c r="AP126" s="992">
        <v>0.7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232005</v>
      </c>
      <c r="AB128" s="1078"/>
      <c r="AC128" s="1078"/>
      <c r="AD128" s="1078"/>
      <c r="AE128" s="1079"/>
      <c r="AF128" s="1080">
        <v>235777</v>
      </c>
      <c r="AG128" s="1078"/>
      <c r="AH128" s="1078"/>
      <c r="AI128" s="1078"/>
      <c r="AJ128" s="1079"/>
      <c r="AK128" s="1080">
        <v>233444</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114</v>
      </c>
      <c r="BG128" s="1085"/>
      <c r="BH128" s="1085"/>
      <c r="BI128" s="1085"/>
      <c r="BJ128" s="1085"/>
      <c r="BK128" s="1085"/>
      <c r="BL128" s="1086"/>
      <c r="BM128" s="1084">
        <v>12.41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52042</v>
      </c>
      <c r="DH128" s="1070"/>
      <c r="DI128" s="1070"/>
      <c r="DJ128" s="1070"/>
      <c r="DK128" s="1070"/>
      <c r="DL128" s="1070">
        <v>48262</v>
      </c>
      <c r="DM128" s="1070"/>
      <c r="DN128" s="1070"/>
      <c r="DO128" s="1070"/>
      <c r="DP128" s="1070"/>
      <c r="DQ128" s="1070">
        <v>44481</v>
      </c>
      <c r="DR128" s="1070"/>
      <c r="DS128" s="1070"/>
      <c r="DT128" s="1070"/>
      <c r="DU128" s="1070"/>
      <c r="DV128" s="1071">
        <v>0.3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21168662</v>
      </c>
      <c r="AB129" s="989"/>
      <c r="AC129" s="989"/>
      <c r="AD129" s="989"/>
      <c r="AE129" s="990"/>
      <c r="AF129" s="991">
        <v>21328206</v>
      </c>
      <c r="AG129" s="989"/>
      <c r="AH129" s="989"/>
      <c r="AI129" s="989"/>
      <c r="AJ129" s="990"/>
      <c r="AK129" s="991">
        <v>20876487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114</v>
      </c>
      <c r="BG129" s="1099"/>
      <c r="BH129" s="1099"/>
      <c r="BI129" s="1099"/>
      <c r="BJ129" s="1099"/>
      <c r="BK129" s="1099"/>
      <c r="BL129" s="1100"/>
      <c r="BM129" s="1098">
        <v>17.41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4430618</v>
      </c>
      <c r="AB130" s="989"/>
      <c r="AC130" s="989"/>
      <c r="AD130" s="989"/>
      <c r="AE130" s="990"/>
      <c r="AF130" s="991">
        <v>4533757</v>
      </c>
      <c r="AG130" s="989"/>
      <c r="AH130" s="989"/>
      <c r="AI130" s="989"/>
      <c r="AJ130" s="990"/>
      <c r="AK130" s="991">
        <v>4550641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12.3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16738044</v>
      </c>
      <c r="AB131" s="1014"/>
      <c r="AC131" s="1014"/>
      <c r="AD131" s="1014"/>
      <c r="AE131" s="1015"/>
      <c r="AF131" s="1013">
        <v>16794449</v>
      </c>
      <c r="AG131" s="1014"/>
      <c r="AH131" s="1014"/>
      <c r="AI131" s="1014"/>
      <c r="AJ131" s="1015"/>
      <c r="AK131" s="1013">
        <v>16325846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99.2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13.203782950000001</v>
      </c>
      <c r="AB132" s="1130"/>
      <c r="AC132" s="1130"/>
      <c r="AD132" s="1130"/>
      <c r="AE132" s="1131"/>
      <c r="AF132" s="1132">
        <v>12.248285129999999</v>
      </c>
      <c r="AG132" s="1130"/>
      <c r="AH132" s="1130"/>
      <c r="AI132" s="1130"/>
      <c r="AJ132" s="1131"/>
      <c r="AK132" s="1132">
        <v>11.5739117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13.1</v>
      </c>
      <c r="AB133" s="1113"/>
      <c r="AC133" s="1113"/>
      <c r="AD133" s="1113"/>
      <c r="AE133" s="1114"/>
      <c r="AF133" s="1112">
        <v>12.7</v>
      </c>
      <c r="AG133" s="1113"/>
      <c r="AH133" s="1113"/>
      <c r="AI133" s="1113"/>
      <c r="AJ133" s="1114"/>
      <c r="AK133" s="1112">
        <v>12.3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3865900</v>
      </c>
      <c r="L9" s="266">
        <v>69970</v>
      </c>
      <c r="M9" s="267">
        <v>72433</v>
      </c>
      <c r="N9" s="268">
        <v>-3.4</v>
      </c>
    </row>
    <row r="10" spans="1:16">
      <c r="A10" s="250"/>
      <c r="B10" s="246"/>
      <c r="C10" s="246"/>
      <c r="D10" s="246"/>
      <c r="E10" s="246"/>
      <c r="F10" s="246"/>
      <c r="G10" s="1152" t="s">
        <v>477</v>
      </c>
      <c r="H10" s="1153"/>
      <c r="I10" s="1153"/>
      <c r="J10" s="1154"/>
      <c r="K10" s="269">
        <v>463706</v>
      </c>
      <c r="L10" s="270">
        <v>8393</v>
      </c>
      <c r="M10" s="271">
        <v>5807</v>
      </c>
      <c r="N10" s="272">
        <v>44.5</v>
      </c>
    </row>
    <row r="11" spans="1:16" ht="13.5" customHeight="1">
      <c r="A11" s="250"/>
      <c r="B11" s="246"/>
      <c r="C11" s="246"/>
      <c r="D11" s="246"/>
      <c r="E11" s="246"/>
      <c r="F11" s="246"/>
      <c r="G11" s="1152" t="s">
        <v>478</v>
      </c>
      <c r="H11" s="1153"/>
      <c r="I11" s="1153"/>
      <c r="J11" s="1154"/>
      <c r="K11" s="269">
        <v>846764</v>
      </c>
      <c r="L11" s="270">
        <v>15326</v>
      </c>
      <c r="M11" s="271">
        <v>5465</v>
      </c>
      <c r="N11" s="272">
        <v>180.4</v>
      </c>
    </row>
    <row r="12" spans="1:16" ht="13.5" customHeight="1">
      <c r="A12" s="250"/>
      <c r="B12" s="246"/>
      <c r="C12" s="246"/>
      <c r="D12" s="246"/>
      <c r="E12" s="246"/>
      <c r="F12" s="246"/>
      <c r="G12" s="1152" t="s">
        <v>479</v>
      </c>
      <c r="H12" s="1153"/>
      <c r="I12" s="1153"/>
      <c r="J12" s="1154"/>
      <c r="K12" s="269">
        <v>61</v>
      </c>
      <c r="L12" s="270">
        <v>1</v>
      </c>
      <c r="M12" s="271">
        <v>1191</v>
      </c>
      <c r="N12" s="272">
        <v>-99.9</v>
      </c>
    </row>
    <row r="13" spans="1:16" ht="13.5" customHeight="1">
      <c r="A13" s="250"/>
      <c r="B13" s="246"/>
      <c r="C13" s="246"/>
      <c r="D13" s="246"/>
      <c r="E13" s="246"/>
      <c r="F13" s="246"/>
      <c r="G13" s="1152" t="s">
        <v>480</v>
      </c>
      <c r="H13" s="1153"/>
      <c r="I13" s="1153"/>
      <c r="J13" s="1154"/>
      <c r="K13" s="269" t="s">
        <v>481</v>
      </c>
      <c r="L13" s="270" t="s">
        <v>481</v>
      </c>
      <c r="M13" s="271">
        <v>3</v>
      </c>
      <c r="N13" s="272" t="s">
        <v>481</v>
      </c>
    </row>
    <row r="14" spans="1:16" ht="13.5" customHeight="1">
      <c r="A14" s="250"/>
      <c r="B14" s="246"/>
      <c r="C14" s="246"/>
      <c r="D14" s="246"/>
      <c r="E14" s="246"/>
      <c r="F14" s="246"/>
      <c r="G14" s="1152" t="s">
        <v>482</v>
      </c>
      <c r="H14" s="1153"/>
      <c r="I14" s="1153"/>
      <c r="J14" s="1154"/>
      <c r="K14" s="269">
        <v>161042</v>
      </c>
      <c r="L14" s="270">
        <v>2915</v>
      </c>
      <c r="M14" s="271">
        <v>3078</v>
      </c>
      <c r="N14" s="272">
        <v>-5.3</v>
      </c>
    </row>
    <row r="15" spans="1:16" ht="13.5" customHeight="1">
      <c r="A15" s="250"/>
      <c r="B15" s="246"/>
      <c r="C15" s="246"/>
      <c r="D15" s="246"/>
      <c r="E15" s="246"/>
      <c r="F15" s="246"/>
      <c r="G15" s="1152" t="s">
        <v>483</v>
      </c>
      <c r="H15" s="1153"/>
      <c r="I15" s="1153"/>
      <c r="J15" s="1154"/>
      <c r="K15" s="269">
        <v>208283</v>
      </c>
      <c r="L15" s="270">
        <v>3770</v>
      </c>
      <c r="M15" s="271">
        <v>1624</v>
      </c>
      <c r="N15" s="272">
        <v>132.1</v>
      </c>
    </row>
    <row r="16" spans="1:16">
      <c r="A16" s="250"/>
      <c r="B16" s="246"/>
      <c r="C16" s="246"/>
      <c r="D16" s="246"/>
      <c r="E16" s="246"/>
      <c r="F16" s="246"/>
      <c r="G16" s="1155" t="s">
        <v>484</v>
      </c>
      <c r="H16" s="1156"/>
      <c r="I16" s="1156"/>
      <c r="J16" s="1157"/>
      <c r="K16" s="270">
        <v>-468968</v>
      </c>
      <c r="L16" s="270">
        <v>-8488</v>
      </c>
      <c r="M16" s="271">
        <v>-7680</v>
      </c>
      <c r="N16" s="272">
        <v>10.5</v>
      </c>
    </row>
    <row r="17" spans="1:16">
      <c r="A17" s="250"/>
      <c r="B17" s="246"/>
      <c r="C17" s="246"/>
      <c r="D17" s="246"/>
      <c r="E17" s="246"/>
      <c r="F17" s="246"/>
      <c r="G17" s="1155" t="s">
        <v>171</v>
      </c>
      <c r="H17" s="1156"/>
      <c r="I17" s="1156"/>
      <c r="J17" s="1157"/>
      <c r="K17" s="270">
        <v>5076788</v>
      </c>
      <c r="L17" s="270">
        <v>91886</v>
      </c>
      <c r="M17" s="271">
        <v>81920</v>
      </c>
      <c r="N17" s="272">
        <v>12.2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8.02</v>
      </c>
      <c r="L21" s="283">
        <v>8.2100000000000009</v>
      </c>
      <c r="M21" s="284">
        <v>-0.19</v>
      </c>
      <c r="N21" s="251"/>
      <c r="O21" s="285"/>
      <c r="P21" s="281"/>
    </row>
    <row r="22" spans="1:16" s="286" customFormat="1">
      <c r="A22" s="281"/>
      <c r="B22" s="251"/>
      <c r="C22" s="251"/>
      <c r="D22" s="251"/>
      <c r="E22" s="251"/>
      <c r="F22" s="251"/>
      <c r="G22" s="1147" t="s">
        <v>490</v>
      </c>
      <c r="H22" s="1148"/>
      <c r="I22" s="1148"/>
      <c r="J22" s="1149"/>
      <c r="K22" s="287">
        <v>96.2</v>
      </c>
      <c r="L22" s="288">
        <v>98.1</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4862081</v>
      </c>
      <c r="L32" s="296">
        <v>88000</v>
      </c>
      <c r="M32" s="297">
        <v>53781</v>
      </c>
      <c r="N32" s="298">
        <v>63.6</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v>3333</v>
      </c>
      <c r="L34" s="296">
        <v>60</v>
      </c>
      <c r="M34" s="297">
        <v>41</v>
      </c>
      <c r="N34" s="298">
        <v>46.3</v>
      </c>
    </row>
    <row r="35" spans="1:16" ht="27" customHeight="1">
      <c r="A35" s="250"/>
      <c r="B35" s="246"/>
      <c r="C35" s="246"/>
      <c r="D35" s="246"/>
      <c r="E35" s="246"/>
      <c r="F35" s="246"/>
      <c r="G35" s="1163" t="s">
        <v>497</v>
      </c>
      <c r="H35" s="1164"/>
      <c r="I35" s="1164"/>
      <c r="J35" s="1165"/>
      <c r="K35" s="296">
        <v>1437198</v>
      </c>
      <c r="L35" s="296">
        <v>26012</v>
      </c>
      <c r="M35" s="297">
        <v>14373</v>
      </c>
      <c r="N35" s="298">
        <v>81</v>
      </c>
    </row>
    <row r="36" spans="1:16" ht="27" customHeight="1">
      <c r="A36" s="250"/>
      <c r="B36" s="246"/>
      <c r="C36" s="246"/>
      <c r="D36" s="246"/>
      <c r="E36" s="246"/>
      <c r="F36" s="246"/>
      <c r="G36" s="1163" t="s">
        <v>498</v>
      </c>
      <c r="H36" s="1164"/>
      <c r="I36" s="1164"/>
      <c r="J36" s="1165"/>
      <c r="K36" s="296">
        <v>191304</v>
      </c>
      <c r="L36" s="296">
        <v>3462</v>
      </c>
      <c r="M36" s="297">
        <v>1414</v>
      </c>
      <c r="N36" s="298">
        <v>144.80000000000001</v>
      </c>
    </row>
    <row r="37" spans="1:16" ht="13.5" customHeight="1">
      <c r="A37" s="250"/>
      <c r="B37" s="246"/>
      <c r="C37" s="246"/>
      <c r="D37" s="246"/>
      <c r="E37" s="246"/>
      <c r="F37" s="246"/>
      <c r="G37" s="1163" t="s">
        <v>499</v>
      </c>
      <c r="H37" s="1164"/>
      <c r="I37" s="1164"/>
      <c r="J37" s="1165"/>
      <c r="K37" s="296">
        <v>179708</v>
      </c>
      <c r="L37" s="296">
        <v>3253</v>
      </c>
      <c r="M37" s="297">
        <v>886</v>
      </c>
      <c r="N37" s="298">
        <v>267.2</v>
      </c>
    </row>
    <row r="38" spans="1:16" ht="27" customHeight="1">
      <c r="A38" s="250"/>
      <c r="B38" s="246"/>
      <c r="C38" s="246"/>
      <c r="D38" s="246"/>
      <c r="E38" s="246"/>
      <c r="F38" s="246"/>
      <c r="G38" s="1166" t="s">
        <v>500</v>
      </c>
      <c r="H38" s="1167"/>
      <c r="I38" s="1167"/>
      <c r="J38" s="1168"/>
      <c r="K38" s="299" t="s">
        <v>481</v>
      </c>
      <c r="L38" s="299" t="s">
        <v>481</v>
      </c>
      <c r="M38" s="300">
        <v>2</v>
      </c>
      <c r="N38" s="301" t="s">
        <v>481</v>
      </c>
      <c r="O38" s="295"/>
    </row>
    <row r="39" spans="1:16">
      <c r="A39" s="250"/>
      <c r="B39" s="246"/>
      <c r="C39" s="246"/>
      <c r="D39" s="246"/>
      <c r="E39" s="246"/>
      <c r="F39" s="246"/>
      <c r="G39" s="1166" t="s">
        <v>501</v>
      </c>
      <c r="H39" s="1167"/>
      <c r="I39" s="1167"/>
      <c r="J39" s="1168"/>
      <c r="K39" s="302">
        <v>-233444</v>
      </c>
      <c r="L39" s="302">
        <v>-4225</v>
      </c>
      <c r="M39" s="303">
        <v>-4261</v>
      </c>
      <c r="N39" s="304">
        <v>-0.8</v>
      </c>
      <c r="O39" s="295"/>
    </row>
    <row r="40" spans="1:16" ht="27" customHeight="1">
      <c r="A40" s="250"/>
      <c r="B40" s="246"/>
      <c r="C40" s="246"/>
      <c r="D40" s="246"/>
      <c r="E40" s="246"/>
      <c r="F40" s="246"/>
      <c r="G40" s="1163" t="s">
        <v>502</v>
      </c>
      <c r="H40" s="1164"/>
      <c r="I40" s="1164"/>
      <c r="J40" s="1165"/>
      <c r="K40" s="302">
        <v>-4550641</v>
      </c>
      <c r="L40" s="302">
        <v>-82363</v>
      </c>
      <c r="M40" s="303">
        <v>-47768</v>
      </c>
      <c r="N40" s="304">
        <v>72.400000000000006</v>
      </c>
      <c r="O40" s="295"/>
    </row>
    <row r="41" spans="1:16">
      <c r="A41" s="250"/>
      <c r="B41" s="246"/>
      <c r="C41" s="246"/>
      <c r="D41" s="246"/>
      <c r="E41" s="246"/>
      <c r="F41" s="246"/>
      <c r="G41" s="1169" t="s">
        <v>282</v>
      </c>
      <c r="H41" s="1170"/>
      <c r="I41" s="1170"/>
      <c r="J41" s="1171"/>
      <c r="K41" s="296">
        <v>1889539</v>
      </c>
      <c r="L41" s="302">
        <v>34199</v>
      </c>
      <c r="M41" s="303">
        <v>18468</v>
      </c>
      <c r="N41" s="304">
        <v>85.2</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7356338</v>
      </c>
      <c r="J51" s="322">
        <v>125814</v>
      </c>
      <c r="K51" s="323">
        <v>31.3</v>
      </c>
      <c r="L51" s="324">
        <v>50880</v>
      </c>
      <c r="M51" s="325">
        <v>7</v>
      </c>
      <c r="N51" s="326">
        <v>24.3</v>
      </c>
    </row>
    <row r="52" spans="1:14">
      <c r="A52" s="250"/>
      <c r="B52" s="246"/>
      <c r="C52" s="246"/>
      <c r="D52" s="246"/>
      <c r="E52" s="246"/>
      <c r="F52" s="246"/>
      <c r="G52" s="327"/>
      <c r="H52" s="328" t="s">
        <v>513</v>
      </c>
      <c r="I52" s="329">
        <v>4020391</v>
      </c>
      <c r="J52" s="330">
        <v>68760</v>
      </c>
      <c r="K52" s="331">
        <v>30.6</v>
      </c>
      <c r="L52" s="332">
        <v>26879</v>
      </c>
      <c r="M52" s="333">
        <v>2.4</v>
      </c>
      <c r="N52" s="334">
        <v>28.2</v>
      </c>
    </row>
    <row r="53" spans="1:14">
      <c r="A53" s="250"/>
      <c r="B53" s="246"/>
      <c r="C53" s="246"/>
      <c r="D53" s="246"/>
      <c r="E53" s="246"/>
      <c r="F53" s="246"/>
      <c r="G53" s="312" t="s">
        <v>514</v>
      </c>
      <c r="H53" s="313"/>
      <c r="I53" s="321">
        <v>8194031</v>
      </c>
      <c r="J53" s="322">
        <v>141301</v>
      </c>
      <c r="K53" s="323">
        <v>12.3</v>
      </c>
      <c r="L53" s="324">
        <v>63956</v>
      </c>
      <c r="M53" s="325">
        <v>25.7</v>
      </c>
      <c r="N53" s="326">
        <v>-13.4</v>
      </c>
    </row>
    <row r="54" spans="1:14">
      <c r="A54" s="250"/>
      <c r="B54" s="246"/>
      <c r="C54" s="246"/>
      <c r="D54" s="246"/>
      <c r="E54" s="246"/>
      <c r="F54" s="246"/>
      <c r="G54" s="327"/>
      <c r="H54" s="328" t="s">
        <v>513</v>
      </c>
      <c r="I54" s="329">
        <v>3357041</v>
      </c>
      <c r="J54" s="330">
        <v>57890</v>
      </c>
      <c r="K54" s="331">
        <v>-15.8</v>
      </c>
      <c r="L54" s="332">
        <v>29239</v>
      </c>
      <c r="M54" s="333">
        <v>8.8000000000000007</v>
      </c>
      <c r="N54" s="334">
        <v>-24.6</v>
      </c>
    </row>
    <row r="55" spans="1:14">
      <c r="A55" s="250"/>
      <c r="B55" s="246"/>
      <c r="C55" s="246"/>
      <c r="D55" s="246"/>
      <c r="E55" s="246"/>
      <c r="F55" s="246"/>
      <c r="G55" s="312" t="s">
        <v>515</v>
      </c>
      <c r="H55" s="313"/>
      <c r="I55" s="321">
        <v>6884919</v>
      </c>
      <c r="J55" s="322">
        <v>120442</v>
      </c>
      <c r="K55" s="323">
        <v>-14.8</v>
      </c>
      <c r="L55" s="324">
        <v>66255</v>
      </c>
      <c r="M55" s="325">
        <v>3.6</v>
      </c>
      <c r="N55" s="326">
        <v>-18.399999999999999</v>
      </c>
    </row>
    <row r="56" spans="1:14">
      <c r="A56" s="250"/>
      <c r="B56" s="246"/>
      <c r="C56" s="246"/>
      <c r="D56" s="246"/>
      <c r="E56" s="246"/>
      <c r="F56" s="246"/>
      <c r="G56" s="327"/>
      <c r="H56" s="328" t="s">
        <v>513</v>
      </c>
      <c r="I56" s="329">
        <v>2621278</v>
      </c>
      <c r="J56" s="330">
        <v>45855</v>
      </c>
      <c r="K56" s="331">
        <v>-20.8</v>
      </c>
      <c r="L56" s="332">
        <v>31822</v>
      </c>
      <c r="M56" s="333">
        <v>8.8000000000000007</v>
      </c>
      <c r="N56" s="334">
        <v>-29.6</v>
      </c>
    </row>
    <row r="57" spans="1:14">
      <c r="A57" s="250"/>
      <c r="B57" s="246"/>
      <c r="C57" s="246"/>
      <c r="D57" s="246"/>
      <c r="E57" s="246"/>
      <c r="F57" s="246"/>
      <c r="G57" s="312" t="s">
        <v>516</v>
      </c>
      <c r="H57" s="313"/>
      <c r="I57" s="321">
        <v>8154691</v>
      </c>
      <c r="J57" s="322">
        <v>145006</v>
      </c>
      <c r="K57" s="323">
        <v>20.399999999999999</v>
      </c>
      <c r="L57" s="324">
        <v>92247</v>
      </c>
      <c r="M57" s="325">
        <v>39.200000000000003</v>
      </c>
      <c r="N57" s="326">
        <v>-18.8</v>
      </c>
    </row>
    <row r="58" spans="1:14">
      <c r="A58" s="250"/>
      <c r="B58" s="246"/>
      <c r="C58" s="246"/>
      <c r="D58" s="246"/>
      <c r="E58" s="246"/>
      <c r="F58" s="246"/>
      <c r="G58" s="327"/>
      <c r="H58" s="328" t="s">
        <v>513</v>
      </c>
      <c r="I58" s="329">
        <v>2716965</v>
      </c>
      <c r="J58" s="330">
        <v>48313</v>
      </c>
      <c r="K58" s="331">
        <v>5.4</v>
      </c>
      <c r="L58" s="332">
        <v>37204</v>
      </c>
      <c r="M58" s="333">
        <v>16.899999999999999</v>
      </c>
      <c r="N58" s="334">
        <v>-11.5</v>
      </c>
    </row>
    <row r="59" spans="1:14">
      <c r="A59" s="250"/>
      <c r="B59" s="246"/>
      <c r="C59" s="246"/>
      <c r="D59" s="246"/>
      <c r="E59" s="246"/>
      <c r="F59" s="246"/>
      <c r="G59" s="312" t="s">
        <v>517</v>
      </c>
      <c r="H59" s="313"/>
      <c r="I59" s="321">
        <v>5878025</v>
      </c>
      <c r="J59" s="322">
        <v>106388</v>
      </c>
      <c r="K59" s="323">
        <v>-26.6</v>
      </c>
      <c r="L59" s="324">
        <v>67319</v>
      </c>
      <c r="M59" s="325">
        <v>-27</v>
      </c>
      <c r="N59" s="326">
        <v>0.4</v>
      </c>
    </row>
    <row r="60" spans="1:14">
      <c r="A60" s="250"/>
      <c r="B60" s="246"/>
      <c r="C60" s="246"/>
      <c r="D60" s="246"/>
      <c r="E60" s="246"/>
      <c r="F60" s="246"/>
      <c r="G60" s="327"/>
      <c r="H60" s="328" t="s">
        <v>513</v>
      </c>
      <c r="I60" s="335">
        <v>3288197</v>
      </c>
      <c r="J60" s="330">
        <v>59514</v>
      </c>
      <c r="K60" s="331">
        <v>23.2</v>
      </c>
      <c r="L60" s="332">
        <v>38101</v>
      </c>
      <c r="M60" s="333">
        <v>2.4</v>
      </c>
      <c r="N60" s="334">
        <v>20.8</v>
      </c>
    </row>
    <row r="61" spans="1:14">
      <c r="A61" s="250"/>
      <c r="B61" s="246"/>
      <c r="C61" s="246"/>
      <c r="D61" s="246"/>
      <c r="E61" s="246"/>
      <c r="F61" s="246"/>
      <c r="G61" s="312" t="s">
        <v>518</v>
      </c>
      <c r="H61" s="336"/>
      <c r="I61" s="337">
        <v>7293601</v>
      </c>
      <c r="J61" s="338">
        <v>127790</v>
      </c>
      <c r="K61" s="339">
        <v>4.5</v>
      </c>
      <c r="L61" s="340">
        <v>68131</v>
      </c>
      <c r="M61" s="341">
        <v>9.6999999999999993</v>
      </c>
      <c r="N61" s="326">
        <v>-5.2</v>
      </c>
    </row>
    <row r="62" spans="1:14">
      <c r="A62" s="250"/>
      <c r="B62" s="246"/>
      <c r="C62" s="246"/>
      <c r="D62" s="246"/>
      <c r="E62" s="246"/>
      <c r="F62" s="246"/>
      <c r="G62" s="327"/>
      <c r="H62" s="328" t="s">
        <v>513</v>
      </c>
      <c r="I62" s="329">
        <v>3200774</v>
      </c>
      <c r="J62" s="330">
        <v>56066</v>
      </c>
      <c r="K62" s="331">
        <v>4.5</v>
      </c>
      <c r="L62" s="332">
        <v>32649</v>
      </c>
      <c r="M62" s="333">
        <v>7.9</v>
      </c>
      <c r="N62" s="334">
        <v>-3.4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7.57</v>
      </c>
      <c r="G47" s="12">
        <v>10.51</v>
      </c>
      <c r="H47" s="12">
        <v>12.25</v>
      </c>
      <c r="I47" s="12">
        <v>14.14</v>
      </c>
      <c r="J47" s="13">
        <v>14.46</v>
      </c>
    </row>
    <row r="48" spans="2:10" ht="57.75" customHeight="1">
      <c r="B48" s="14"/>
      <c r="C48" s="1174" t="s">
        <v>4</v>
      </c>
      <c r="D48" s="1174"/>
      <c r="E48" s="1175"/>
      <c r="F48" s="15">
        <v>7.52</v>
      </c>
      <c r="G48" s="16">
        <v>11.09</v>
      </c>
      <c r="H48" s="16">
        <v>7.93</v>
      </c>
      <c r="I48" s="16">
        <v>8.18</v>
      </c>
      <c r="J48" s="17">
        <v>5.43</v>
      </c>
    </row>
    <row r="49" spans="2:10" ht="57.75" customHeight="1" thickBot="1">
      <c r="B49" s="18"/>
      <c r="C49" s="1176" t="s">
        <v>5</v>
      </c>
      <c r="D49" s="1176"/>
      <c r="E49" s="1177"/>
      <c r="F49" s="19">
        <v>5.07</v>
      </c>
      <c r="G49" s="20">
        <v>7.29</v>
      </c>
      <c r="H49" s="20" t="s">
        <v>525</v>
      </c>
      <c r="I49" s="20">
        <v>4.3099999999999996</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kira1549</cp:lastModifiedBy>
  <cp:lastPrinted>2018-10-22T01:43:46Z</cp:lastPrinted>
  <dcterms:created xsi:type="dcterms:W3CDTF">2018-01-24T04:40:35Z</dcterms:created>
  <dcterms:modified xsi:type="dcterms:W3CDTF">2018-10-22T01:44:33Z</dcterms:modified>
  <cp:category/>
</cp:coreProperties>
</file>